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taka_nakayama\Desktop\"/>
    </mc:Choice>
  </mc:AlternateContent>
  <xr:revisionPtr revIDLastSave="0" documentId="13_ncr:1_{DCDB8BD5-3FE7-4049-B0AD-4CE5FBD9736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申請書 " sheetId="26" r:id="rId1"/>
    <sheet name="記入例（1）" sheetId="22" r:id="rId2"/>
    <sheet name="記入例 (2)" sheetId="25" r:id="rId3"/>
  </sheets>
  <definedNames>
    <definedName name="_xlnm.Print_Area" localSheetId="2">'記入例 (2)'!$A$1:$L$52</definedName>
    <definedName name="_xlnm.Print_Area" localSheetId="1">'記入例（1）'!$A$1:$L$52</definedName>
    <definedName name="_xlnm.Print_Area" localSheetId="0">'申請書 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26" l="1"/>
  <c r="F38" i="26"/>
  <c r="F34" i="26"/>
  <c r="F24" i="26"/>
  <c r="F20" i="26"/>
  <c r="F16" i="26"/>
  <c r="F12" i="26"/>
  <c r="F8" i="26"/>
  <c r="F4" i="26"/>
  <c r="F28" i="26" l="1"/>
  <c r="F32" i="26" s="1"/>
  <c r="F46" i="26"/>
  <c r="G29" i="26" l="1"/>
  <c r="D29" i="26"/>
  <c r="F29" i="26" s="1"/>
  <c r="H29" i="26" s="1"/>
  <c r="I29" i="26" s="1"/>
  <c r="A33" i="26" s="1"/>
  <c r="E33" i="26" s="1"/>
  <c r="I28" i="26"/>
  <c r="J28" i="26" s="1"/>
  <c r="K28" i="26" s="1"/>
  <c r="E29" i="26"/>
  <c r="H28" i="26"/>
  <c r="F42" i="25"/>
  <c r="F38" i="25"/>
  <c r="F34" i="25"/>
  <c r="F46" i="25" s="1"/>
  <c r="E29" i="25" s="1"/>
  <c r="F24" i="25"/>
  <c r="F20" i="25"/>
  <c r="F16" i="25"/>
  <c r="F12" i="25"/>
  <c r="F8" i="25"/>
  <c r="F4" i="25"/>
  <c r="I48" i="26" l="1"/>
  <c r="F28" i="25"/>
  <c r="F32" i="25" s="1"/>
  <c r="I28" i="25" s="1"/>
  <c r="J28" i="25" s="1"/>
  <c r="K28" i="25" s="1"/>
  <c r="A31" i="26" l="1"/>
  <c r="B33" i="26"/>
  <c r="C33" i="26" s="1"/>
  <c r="D33" i="26" s="1"/>
  <c r="D29" i="25"/>
  <c r="F29" i="25" s="1"/>
  <c r="H28" i="25"/>
  <c r="G29" i="25"/>
  <c r="F42" i="22"/>
  <c r="F38" i="22"/>
  <c r="F34" i="22"/>
  <c r="F24" i="22"/>
  <c r="F20" i="22"/>
  <c r="F16" i="22"/>
  <c r="F12" i="22"/>
  <c r="F8" i="22"/>
  <c r="F4" i="22"/>
  <c r="B31" i="26" l="1"/>
  <c r="C31" i="26" s="1"/>
  <c r="D31" i="26" s="1"/>
  <c r="F48" i="26"/>
  <c r="F50" i="26" s="1"/>
  <c r="F52" i="26" s="1"/>
  <c r="H29" i="25"/>
  <c r="I48" i="25" s="1"/>
  <c r="F46" i="22"/>
  <c r="F28" i="22"/>
  <c r="F32" i="22" s="1"/>
  <c r="G29" i="22" s="1"/>
  <c r="I29" i="25" l="1"/>
  <c r="A33" i="25" s="1"/>
  <c r="E29" i="22"/>
  <c r="H28" i="22"/>
  <c r="D29" i="22"/>
  <c r="F29" i="22" s="1"/>
  <c r="H29" i="22" s="1"/>
  <c r="A31" i="25" l="1"/>
  <c r="B31" i="25" s="1"/>
  <c r="B33" i="25"/>
  <c r="C33" i="25" s="1"/>
  <c r="D33" i="25" s="1"/>
  <c r="I29" i="22"/>
  <c r="A33" i="22" s="1"/>
  <c r="B33" i="22" s="1"/>
  <c r="I28" i="22"/>
  <c r="F48" i="25" l="1"/>
  <c r="F50" i="25" s="1"/>
  <c r="F52" i="25" s="1"/>
  <c r="C31" i="25"/>
  <c r="D31" i="25" s="1"/>
  <c r="C33" i="22"/>
  <c r="D33" i="22" s="1"/>
  <c r="J28" i="22"/>
  <c r="I48" i="22" l="1"/>
  <c r="K28" i="22"/>
  <c r="A31" i="22"/>
  <c r="B31" i="22" s="1"/>
  <c r="F48" i="22" l="1"/>
  <c r="F50" i="22" s="1"/>
  <c r="F52" i="22" s="1"/>
  <c r="C31" i="22"/>
  <c r="D31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中山 雅貴</author>
    <author>国立青少年教育振興機構</author>
  </authors>
  <commentList>
    <comment ref="H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青色箇所のみ入力してください。
その他の箇所は自動で計算されます。
</t>
        </r>
      </text>
    </comment>
    <comment ref="F4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合計額の合計
</t>
        </r>
        <r>
          <rPr>
            <b/>
            <sz val="9"/>
            <color indexed="10"/>
            <rFont val="ＭＳ Ｐゴシック"/>
            <family val="3"/>
            <charset val="128"/>
          </rPr>
          <t>※数式が入っています。</t>
        </r>
      </text>
    </comment>
    <comment ref="H4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経費の内容を入力
例：外部講師謝金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※文字が見えるように幅を調節して印刷してください。
行が足りない場合は追加してください</t>
        </r>
      </text>
    </comment>
    <comment ref="I4" authorId="1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積算l根拠（単価と数量）を入力
例：5.000円×2人×1日×3回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※文字が見えるように幅を調整して印刷してください。</t>
        </r>
      </text>
    </comment>
    <comment ref="K4" authorId="1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合計額を入力
例：30.000</t>
        </r>
      </text>
    </comment>
    <comment ref="F30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複数助成金をもらっている場合は合計値を入力してください。</t>
        </r>
      </text>
    </comment>
    <comment ref="F46" authorId="1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収入の部の合計になるよう数式が入っています。
</t>
        </r>
      </text>
    </comment>
  </commentList>
</comments>
</file>

<file path=xl/sharedStrings.xml><?xml version="1.0" encoding="utf-8"?>
<sst xmlns="http://schemas.openxmlformats.org/spreadsheetml/2006/main" count="325" uniqueCount="53">
  <si>
    <t>団　体　名</t>
    <rPh sb="0" eb="1">
      <t>ダン</t>
    </rPh>
    <rPh sb="2" eb="3">
      <t>カラダ</t>
    </rPh>
    <rPh sb="4" eb="5">
      <t>メイ</t>
    </rPh>
    <phoneticPr fontId="2"/>
  </si>
  <si>
    <t>活　動　名</t>
    <rPh sb="0" eb="1">
      <t>カツ</t>
    </rPh>
    <rPh sb="2" eb="3">
      <t>ドウ</t>
    </rPh>
    <rPh sb="4" eb="5">
      <t>メイ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</si>
  <si>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</si>
  <si>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収
入
の
部</t>
    <rPh sb="0" eb="1">
      <t>オサム</t>
    </rPh>
    <rPh sb="2" eb="3">
      <t>イリ</t>
    </rPh>
    <rPh sb="6" eb="7">
      <t>ブ</t>
    </rPh>
    <phoneticPr fontId="2"/>
  </si>
  <si>
    <t>支
出
の
部</t>
    <rPh sb="0" eb="1">
      <t>ササ</t>
    </rPh>
    <rPh sb="2" eb="3">
      <t>デ</t>
    </rPh>
    <rPh sb="6" eb="7">
      <t>ブ</t>
    </rPh>
    <phoneticPr fontId="2"/>
  </si>
  <si>
    <t>区　　　分</t>
    <rPh sb="0" eb="1">
      <t>ク</t>
    </rPh>
    <rPh sb="4" eb="5">
      <t>ブン</t>
    </rPh>
    <phoneticPr fontId="2"/>
  </si>
  <si>
    <t>収支計画表</t>
    <rPh sb="0" eb="2">
      <t>シュウシ</t>
    </rPh>
    <rPh sb="2" eb="4">
      <t>ケイカク</t>
    </rPh>
    <rPh sb="4" eb="5">
      <t>ヒョウ</t>
    </rPh>
    <phoneticPr fontId="2"/>
  </si>
  <si>
    <t>＝</t>
    <phoneticPr fontId="2"/>
  </si>
  <si>
    <t>円</t>
    <rPh sb="0" eb="1">
      <t>エン</t>
    </rPh>
    <phoneticPr fontId="2"/>
  </si>
  <si>
    <t>会場費</t>
    <rPh sb="0" eb="2">
      <t>カイジョウ</t>
    </rPh>
    <rPh sb="2" eb="3">
      <t>ヒ</t>
    </rPh>
    <phoneticPr fontId="2"/>
  </si>
  <si>
    <t>出演者経費</t>
    <rPh sb="0" eb="2">
      <t>シュツエン</t>
    </rPh>
    <rPh sb="2" eb="3">
      <t>シャ</t>
    </rPh>
    <rPh sb="3" eb="5">
      <t>ケイヒ</t>
    </rPh>
    <phoneticPr fontId="2"/>
  </si>
  <si>
    <t>消耗品費</t>
    <phoneticPr fontId="2"/>
  </si>
  <si>
    <t>その他</t>
    <rPh sb="2" eb="3">
      <t>タ</t>
    </rPh>
    <phoneticPr fontId="2"/>
  </si>
  <si>
    <r>
      <t>積 算 内 訳</t>
    </r>
    <r>
      <rPr>
        <sz val="8"/>
        <rFont val="ＭＳ Ｐゴシック"/>
        <family val="3"/>
        <charset val="128"/>
      </rPr>
      <t xml:space="preserve"> （積算根拠のない経費は記入しないでください） </t>
    </r>
    <rPh sb="0" eb="1">
      <t>セキ</t>
    </rPh>
    <rPh sb="2" eb="3">
      <t>ザン</t>
    </rPh>
    <rPh sb="4" eb="5">
      <t>ナイ</t>
    </rPh>
    <rPh sb="6" eb="7">
      <t>ヤク</t>
    </rPh>
    <rPh sb="9" eb="11">
      <t>セキサン</t>
    </rPh>
    <rPh sb="11" eb="13">
      <t>コンキョ</t>
    </rPh>
    <rPh sb="16" eb="18">
      <t>ケイヒ</t>
    </rPh>
    <rPh sb="19" eb="21">
      <t>キニュウ</t>
    </rPh>
    <phoneticPr fontId="2"/>
  </si>
  <si>
    <t>印刷製本費
(チラシ等の印刷代）</t>
    <rPh sb="0" eb="2">
      <t>インサツ</t>
    </rPh>
    <rPh sb="2" eb="4">
      <t>セイホン</t>
    </rPh>
    <rPh sb="4" eb="5">
      <t>ヒ</t>
    </rPh>
    <rPh sb="10" eb="11">
      <t>トウ</t>
    </rPh>
    <rPh sb="12" eb="14">
      <t>インサツ</t>
    </rPh>
    <rPh sb="14" eb="15">
      <t>ダイ</t>
    </rPh>
    <phoneticPr fontId="2"/>
  </si>
  <si>
    <t>広告宣伝費
（郵送代）</t>
    <rPh sb="0" eb="2">
      <t>コウコク</t>
    </rPh>
    <rPh sb="2" eb="4">
      <t>センデン</t>
    </rPh>
    <rPh sb="4" eb="5">
      <t>ヒ</t>
    </rPh>
    <rPh sb="7" eb="9">
      <t>ユウソウ</t>
    </rPh>
    <rPh sb="9" eb="10">
      <t>ダイ</t>
    </rPh>
    <phoneticPr fontId="2"/>
  </si>
  <si>
    <t>入場料（参加費）</t>
    <rPh sb="0" eb="3">
      <t>ニュウジョウリョウ</t>
    </rPh>
    <rPh sb="4" eb="7">
      <t>サンカヒ</t>
    </rPh>
    <phoneticPr fontId="2"/>
  </si>
  <si>
    <t>協賛金・寄附等</t>
    <rPh sb="4" eb="6">
      <t>キフ</t>
    </rPh>
    <rPh sb="6" eb="7">
      <t>トウ</t>
    </rPh>
    <phoneticPr fontId="2"/>
  </si>
  <si>
    <t>収支</t>
    <rPh sb="0" eb="2">
      <t>シュウシ</t>
    </rPh>
    <phoneticPr fontId="2"/>
  </si>
  <si>
    <r>
      <t>支出の総額</t>
    </r>
    <r>
      <rPr>
        <b/>
        <sz val="12"/>
        <color rgb="FF00B0F0"/>
        <rFont val="ＭＳ Ｐゴシック"/>
        <family val="3"/>
        <charset val="128"/>
      </rPr>
      <t xml:space="preserve"> （A）</t>
    </r>
    <rPh sb="0" eb="2">
      <t>シシュツ</t>
    </rPh>
    <rPh sb="3" eb="4">
      <t>フサ</t>
    </rPh>
    <rPh sb="4" eb="5">
      <t>ガク</t>
    </rPh>
    <phoneticPr fontId="2"/>
  </si>
  <si>
    <r>
      <t>他の助成金</t>
    </r>
    <r>
      <rPr>
        <b/>
        <sz val="12"/>
        <color rgb="FFFF0000"/>
        <rFont val="ＭＳ Ｐゴシック"/>
        <family val="3"/>
        <charset val="128"/>
      </rPr>
      <t>（B）</t>
    </r>
    <rPh sb="0" eb="1">
      <t>タ</t>
    </rPh>
    <rPh sb="2" eb="4">
      <t>ジョセイ</t>
    </rPh>
    <rPh sb="4" eb="5">
      <t>キン</t>
    </rPh>
    <phoneticPr fontId="2"/>
  </si>
  <si>
    <r>
      <t xml:space="preserve">収入の総額 </t>
    </r>
    <r>
      <rPr>
        <b/>
        <sz val="12"/>
        <color rgb="FF00B050"/>
        <rFont val="ＭＳ Ｐゴシック"/>
        <family val="3"/>
        <charset val="128"/>
      </rPr>
      <t>（D）</t>
    </r>
    <rPh sb="0" eb="2">
      <t>シュウニュウ</t>
    </rPh>
    <rPh sb="3" eb="5">
      <t>ソウガク</t>
    </rPh>
    <phoneticPr fontId="2"/>
  </si>
  <si>
    <r>
      <t>助成金交付申請額</t>
    </r>
    <r>
      <rPr>
        <b/>
        <sz val="12"/>
        <color rgb="FF7030A0"/>
        <rFont val="ＭＳ Ｐゴシック"/>
        <family val="3"/>
        <charset val="128"/>
      </rPr>
      <t>（E）</t>
    </r>
    <rPh sb="0" eb="3">
      <t>ジョセイキン</t>
    </rPh>
    <rPh sb="3" eb="5">
      <t>コウフ</t>
    </rPh>
    <rPh sb="5" eb="7">
      <t>シ</t>
    </rPh>
    <rPh sb="7" eb="8">
      <t>ガク</t>
    </rPh>
    <phoneticPr fontId="2"/>
  </si>
  <si>
    <r>
      <t>自己資金</t>
    </r>
    <r>
      <rPr>
        <b/>
        <sz val="12"/>
        <color theme="9" tint="-0.249977111117893"/>
        <rFont val="ＭＳ Ｐゴシック"/>
        <family val="3"/>
        <charset val="128"/>
      </rPr>
      <t>（F）</t>
    </r>
    <rPh sb="0" eb="2">
      <t>ジコ</t>
    </rPh>
    <rPh sb="2" eb="4">
      <t>シキン</t>
    </rPh>
    <phoneticPr fontId="2"/>
  </si>
  <si>
    <r>
      <rPr>
        <sz val="12"/>
        <rFont val="ＭＳ Ｐゴシック"/>
        <family val="3"/>
        <charset val="128"/>
      </rPr>
      <t>助成対象経費</t>
    </r>
    <r>
      <rPr>
        <b/>
        <sz val="12"/>
        <color rgb="FFFFC000"/>
        <rFont val="ＭＳ Ｐゴシック"/>
        <family val="3"/>
        <charset val="128"/>
      </rPr>
      <t>（C）</t>
    </r>
    <rPh sb="0" eb="2">
      <t>ジョセイ</t>
    </rPh>
    <rPh sb="2" eb="4">
      <t>タイショウ</t>
    </rPh>
    <rPh sb="4" eb="6">
      <t>ケイヒ</t>
    </rPh>
    <phoneticPr fontId="2"/>
  </si>
  <si>
    <t>他の助成金をもらっている場合は入力してください。</t>
    <rPh sb="0" eb="1">
      <t>ホカ</t>
    </rPh>
    <rPh sb="2" eb="4">
      <t>ジョセイ</t>
    </rPh>
    <rPh sb="4" eb="5">
      <t>キン</t>
    </rPh>
    <rPh sb="12" eb="14">
      <t>バアイ</t>
    </rPh>
    <rPh sb="15" eb="17">
      <t>ニュウリョク</t>
    </rPh>
    <phoneticPr fontId="2"/>
  </si>
  <si>
    <r>
      <t>支出の総額</t>
    </r>
    <r>
      <rPr>
        <b/>
        <sz val="12"/>
        <color rgb="FF00B0F0"/>
        <rFont val="ＭＳ Ｐゴシック"/>
        <family val="3"/>
        <charset val="128"/>
      </rPr>
      <t>（A）</t>
    </r>
    <r>
      <rPr>
        <b/>
        <sz val="12"/>
        <rFont val="ＭＳ Ｐゴシック"/>
        <family val="3"/>
        <charset val="128"/>
      </rPr>
      <t>-他の助成金</t>
    </r>
    <r>
      <rPr>
        <b/>
        <sz val="12"/>
        <color rgb="FFFF0000"/>
        <rFont val="ＭＳ Ｐゴシック"/>
        <family val="3"/>
        <charset val="128"/>
      </rPr>
      <t>（B）</t>
    </r>
    <rPh sb="0" eb="2">
      <t>シシュツ</t>
    </rPh>
    <rPh sb="3" eb="5">
      <t>ソウガク</t>
    </rPh>
    <rPh sb="9" eb="10">
      <t>ホカ</t>
    </rPh>
    <rPh sb="11" eb="13">
      <t>ジョセイ</t>
    </rPh>
    <rPh sb="13" eb="14">
      <t>キン</t>
    </rPh>
    <phoneticPr fontId="2"/>
  </si>
  <si>
    <r>
      <t>←</t>
    </r>
    <r>
      <rPr>
        <b/>
        <sz val="12"/>
        <color rgb="FFFFC000"/>
        <rFont val="ＭＳ Ｐゴシック"/>
        <family val="3"/>
        <charset val="128"/>
      </rPr>
      <t>C</t>
    </r>
    <r>
      <rPr>
        <b/>
        <sz val="12"/>
        <rFont val="ＭＳ Ｐゴシック"/>
        <family val="3"/>
        <charset val="128"/>
      </rPr>
      <t>の</t>
    </r>
    <r>
      <rPr>
        <b/>
        <sz val="12"/>
        <color rgb="FFFF0000"/>
        <rFont val="ＭＳ Ｐゴシック"/>
        <family val="3"/>
        <charset val="128"/>
      </rPr>
      <t>1/2</t>
    </r>
    <r>
      <rPr>
        <b/>
        <sz val="12"/>
        <rFont val="ＭＳ Ｐゴシック"/>
        <family val="3"/>
        <charset val="128"/>
      </rPr>
      <t xml:space="preserve">
千円未満は切り捨て(100万限度額)</t>
    </r>
    <rPh sb="7" eb="8">
      <t>セン</t>
    </rPh>
    <rPh sb="8" eb="9">
      <t>エン</t>
    </rPh>
    <rPh sb="9" eb="11">
      <t>ミマン</t>
    </rPh>
    <rPh sb="12" eb="13">
      <t>キ</t>
    </rPh>
    <rPh sb="14" eb="15">
      <t>ス</t>
    </rPh>
    <rPh sb="20" eb="21">
      <t>マン</t>
    </rPh>
    <rPh sb="21" eb="23">
      <t>ゲンド</t>
    </rPh>
    <rPh sb="23" eb="24">
      <t>ガク</t>
    </rPh>
    <phoneticPr fontId="2"/>
  </si>
  <si>
    <t>エスパス</t>
    <phoneticPr fontId="2"/>
  </si>
  <si>
    <t>エスパス音楽祭</t>
    <rPh sb="4" eb="7">
      <t>オンガクサイ</t>
    </rPh>
    <phoneticPr fontId="2"/>
  </si>
  <si>
    <t>講師謝金</t>
    <rPh sb="0" eb="2">
      <t>コウシ</t>
    </rPh>
    <rPh sb="2" eb="4">
      <t>シャキン</t>
    </rPh>
    <phoneticPr fontId="2"/>
  </si>
  <si>
    <t>10000×2人×3回</t>
    <rPh sb="7" eb="8">
      <t>ニン</t>
    </rPh>
    <rPh sb="10" eb="11">
      <t>カイ</t>
    </rPh>
    <phoneticPr fontId="2"/>
  </si>
  <si>
    <t>15000×1人×3回</t>
    <rPh sb="7" eb="8">
      <t>ニン</t>
    </rPh>
    <rPh sb="10" eb="11">
      <t>カイ</t>
    </rPh>
    <phoneticPr fontId="2"/>
  </si>
  <si>
    <t>会場使用料　準備</t>
    <rPh sb="0" eb="2">
      <t>カイジョウ</t>
    </rPh>
    <rPh sb="2" eb="5">
      <t>シヨウリョウ</t>
    </rPh>
    <rPh sb="6" eb="8">
      <t>ジュンビ</t>
    </rPh>
    <phoneticPr fontId="2"/>
  </si>
  <si>
    <t>会場使用料　リハーサル</t>
    <rPh sb="0" eb="2">
      <t>カイジョウ</t>
    </rPh>
    <rPh sb="2" eb="5">
      <t>シヨウリョウ</t>
    </rPh>
    <phoneticPr fontId="2"/>
  </si>
  <si>
    <t>会場使用料　本番</t>
    <rPh sb="0" eb="5">
      <t>カイジョウシヨウリョウ</t>
    </rPh>
    <rPh sb="6" eb="8">
      <t>ホンバン</t>
    </rPh>
    <phoneticPr fontId="2"/>
  </si>
  <si>
    <t>550枚</t>
    <rPh sb="3" eb="4">
      <t>マイ</t>
    </rPh>
    <phoneticPr fontId="2"/>
  </si>
  <si>
    <t>500枚</t>
    <rPh sb="3" eb="4">
      <t>マイ</t>
    </rPh>
    <phoneticPr fontId="2"/>
  </si>
  <si>
    <t>10000部</t>
    <rPh sb="5" eb="6">
      <t>ブ</t>
    </rPh>
    <phoneticPr fontId="2"/>
  </si>
  <si>
    <t>パンフレット（A4仕上がり外3つ折り・両面カラー）</t>
    <rPh sb="9" eb="11">
      <t>シア</t>
    </rPh>
    <rPh sb="13" eb="14">
      <t>ソト</t>
    </rPh>
    <rPh sb="16" eb="17">
      <t>オ</t>
    </rPh>
    <rPh sb="19" eb="21">
      <t>リョウメン</t>
    </rPh>
    <phoneticPr fontId="2"/>
  </si>
  <si>
    <t>チラシ（Ａ4・カラー）</t>
    <phoneticPr fontId="2"/>
  </si>
  <si>
    <t>チケット（横・カラー）</t>
    <rPh sb="5" eb="6">
      <t>ヨコ</t>
    </rPh>
    <phoneticPr fontId="2"/>
  </si>
  <si>
    <t>DM送料</t>
    <rPh sb="2" eb="4">
      <t>ソウリョウ</t>
    </rPh>
    <phoneticPr fontId="2"/>
  </si>
  <si>
    <t>140×200部</t>
    <rPh sb="7" eb="8">
      <t>ブ</t>
    </rPh>
    <phoneticPr fontId="2"/>
  </si>
  <si>
    <t>コロナ対策消毒液等</t>
    <rPh sb="3" eb="5">
      <t>タイサク</t>
    </rPh>
    <rPh sb="5" eb="7">
      <t>ショウドク</t>
    </rPh>
    <rPh sb="7" eb="8">
      <t>エキ</t>
    </rPh>
    <rPh sb="8" eb="9">
      <t>トウ</t>
    </rPh>
    <phoneticPr fontId="2"/>
  </si>
  <si>
    <t>入場料収入（一般）</t>
    <rPh sb="0" eb="3">
      <t>ニュウジョウリョウ</t>
    </rPh>
    <rPh sb="3" eb="5">
      <t>シュウニュウ</t>
    </rPh>
    <rPh sb="6" eb="8">
      <t>イッパン</t>
    </rPh>
    <phoneticPr fontId="2"/>
  </si>
  <si>
    <t>入場料収入（高校生以下）</t>
    <rPh sb="0" eb="3">
      <t>ニュウジョウリョウ</t>
    </rPh>
    <rPh sb="3" eb="5">
      <t>シュウニュウ</t>
    </rPh>
    <rPh sb="6" eb="9">
      <t>コウコウセイ</t>
    </rPh>
    <rPh sb="9" eb="11">
      <t>イカ</t>
    </rPh>
    <phoneticPr fontId="2"/>
  </si>
  <si>
    <r>
      <t>←</t>
    </r>
    <r>
      <rPr>
        <b/>
        <sz val="12"/>
        <color rgb="FF00B0F0"/>
        <rFont val="ＭＳ Ｐゴシック"/>
        <family val="3"/>
        <charset val="128"/>
      </rPr>
      <t>A</t>
    </r>
    <r>
      <rPr>
        <b/>
        <sz val="12"/>
        <rFont val="ＭＳ Ｐゴシック"/>
        <family val="3"/>
        <charset val="128"/>
      </rPr>
      <t>-(</t>
    </r>
    <r>
      <rPr>
        <b/>
        <sz val="12"/>
        <color rgb="FFFF0000"/>
        <rFont val="ＭＳ Ｐゴシック"/>
        <family val="3"/>
        <charset val="128"/>
      </rPr>
      <t>B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00B050"/>
        <rFont val="ＭＳ Ｐゴシック"/>
        <family val="3"/>
        <charset val="128"/>
      </rPr>
      <t>D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7030A0"/>
        <rFont val="ＭＳ Ｐゴシック"/>
        <family val="3"/>
        <charset val="128"/>
      </rPr>
      <t>E</t>
    </r>
    <r>
      <rPr>
        <b/>
        <sz val="12"/>
        <rFont val="ＭＳ Ｐゴシック"/>
        <family val="3"/>
        <charset val="128"/>
      </rPr>
      <t>+</t>
    </r>
    <r>
      <rPr>
        <b/>
        <sz val="12"/>
        <color theme="9" tint="-0.249977111117893"/>
        <rFont val="ＭＳ Ｐゴシック"/>
        <family val="3"/>
        <charset val="128"/>
      </rPr>
      <t>F</t>
    </r>
    <r>
      <rPr>
        <b/>
        <sz val="12"/>
        <rFont val="ＭＳ Ｐゴシック"/>
        <family val="3"/>
        <charset val="128"/>
      </rPr>
      <t xml:space="preserve">)
</t>
    </r>
    <r>
      <rPr>
        <sz val="12"/>
        <rFont val="ＭＳ Ｐゴシック"/>
        <family val="3"/>
        <charset val="128"/>
      </rPr>
      <t>収支は0になります。</t>
    </r>
    <rPh sb="13" eb="15">
      <t>シュウシ</t>
    </rPh>
    <phoneticPr fontId="2"/>
  </si>
  <si>
    <r>
      <rPr>
        <b/>
        <sz val="12"/>
        <rFont val="ＭＳ Ｐゴシック"/>
        <family val="3"/>
        <charset val="128"/>
      </rPr>
      <t>←</t>
    </r>
    <r>
      <rPr>
        <b/>
        <sz val="12"/>
        <color rgb="FFFFC000"/>
        <rFont val="ＭＳ Ｐゴシック"/>
        <family val="3"/>
        <charset val="128"/>
      </rPr>
      <t>C</t>
    </r>
    <r>
      <rPr>
        <b/>
        <sz val="12"/>
        <rFont val="ＭＳ Ｐゴシック"/>
        <family val="3"/>
        <charset val="128"/>
      </rPr>
      <t>-（</t>
    </r>
    <r>
      <rPr>
        <b/>
        <sz val="12"/>
        <color rgb="FF00B050"/>
        <rFont val="ＭＳ Ｐゴシック"/>
        <family val="3"/>
        <charset val="128"/>
      </rPr>
      <t>D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7030A0"/>
        <rFont val="ＭＳ Ｐゴシック"/>
        <family val="3"/>
        <charset val="128"/>
      </rPr>
      <t>E</t>
    </r>
    <r>
      <rPr>
        <b/>
        <sz val="12"/>
        <rFont val="ＭＳ Ｐゴシック"/>
        <family val="3"/>
        <charset val="128"/>
      </rPr>
      <t>）</t>
    </r>
    <r>
      <rPr>
        <sz val="12"/>
        <rFont val="ＭＳ Ｐゴシック"/>
        <family val="3"/>
        <charset val="128"/>
      </rPr>
      <t xml:space="preserve">
収支が0になるために必要な自己資金が表示されます。</t>
    </r>
    <rPh sb="9" eb="11">
      <t>シュウシ</t>
    </rPh>
    <rPh sb="19" eb="21">
      <t>ヒツヨウ</t>
    </rPh>
    <rPh sb="22" eb="24">
      <t>ジコ</t>
    </rPh>
    <rPh sb="24" eb="26">
      <t>シキン</t>
    </rPh>
    <rPh sb="27" eb="29">
      <t>ヒョウジ</t>
    </rPh>
    <phoneticPr fontId="2"/>
  </si>
  <si>
    <r>
      <t>←</t>
    </r>
    <r>
      <rPr>
        <b/>
        <sz val="12"/>
        <color rgb="FF00B0F0"/>
        <rFont val="ＭＳ Ｐゴシック"/>
        <family val="3"/>
        <charset val="128"/>
      </rPr>
      <t>A</t>
    </r>
    <r>
      <rPr>
        <b/>
        <sz val="12"/>
        <rFont val="ＭＳ Ｐゴシック"/>
        <family val="3"/>
        <charset val="128"/>
      </rPr>
      <t>-(</t>
    </r>
    <r>
      <rPr>
        <b/>
        <sz val="12"/>
        <color rgb="FFFF0000"/>
        <rFont val="ＭＳ Ｐゴシック"/>
        <family val="3"/>
        <charset val="128"/>
      </rPr>
      <t>B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00B050"/>
        <rFont val="ＭＳ Ｐゴシック"/>
        <family val="3"/>
        <charset val="128"/>
      </rPr>
      <t>D</t>
    </r>
    <r>
      <rPr>
        <b/>
        <sz val="12"/>
        <rFont val="ＭＳ Ｐゴシック"/>
        <family val="3"/>
        <charset val="128"/>
      </rPr>
      <t>+</t>
    </r>
    <r>
      <rPr>
        <b/>
        <sz val="12"/>
        <color rgb="FF7030A0"/>
        <rFont val="ＭＳ Ｐゴシック"/>
        <family val="3"/>
        <charset val="128"/>
      </rPr>
      <t>E</t>
    </r>
    <r>
      <rPr>
        <b/>
        <sz val="12"/>
        <rFont val="ＭＳ Ｐゴシック"/>
        <family val="3"/>
        <charset val="128"/>
      </rPr>
      <t>+</t>
    </r>
    <r>
      <rPr>
        <b/>
        <sz val="12"/>
        <color theme="9" tint="-0.249977111117893"/>
        <rFont val="ＭＳ Ｐゴシック"/>
        <family val="3"/>
        <charset val="128"/>
      </rPr>
      <t>F</t>
    </r>
    <r>
      <rPr>
        <b/>
        <sz val="12"/>
        <rFont val="ＭＳ Ｐゴシック"/>
        <family val="3"/>
        <charset val="128"/>
      </rPr>
      <t>)
収支は0になります。</t>
    </r>
    <phoneticPr fontId="2"/>
  </si>
  <si>
    <t>500円×200枚</t>
    <rPh sb="3" eb="4">
      <t>エン</t>
    </rPh>
    <rPh sb="8" eb="9">
      <t>マイ</t>
    </rPh>
    <phoneticPr fontId="2"/>
  </si>
  <si>
    <t>300円×50枚</t>
    <rPh sb="3" eb="4">
      <t>エン</t>
    </rPh>
    <rPh sb="7" eb="8">
      <t>マイ</t>
    </rPh>
    <phoneticPr fontId="2"/>
  </si>
  <si>
    <t>収支が0になるために必要な自己資金が表示されます。</t>
    <rPh sb="0" eb="2">
      <t>シュウシ</t>
    </rPh>
    <rPh sb="10" eb="12">
      <t>ヒツヨウ</t>
    </rPh>
    <rPh sb="13" eb="15">
      <t>ジコ</t>
    </rPh>
    <rPh sb="15" eb="17">
      <t>シキン</t>
    </rPh>
    <rPh sb="18" eb="20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</si>
</sst>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_ * #,##0_ ;_ * \-#,##0_ ;_ * &quot;&quot;_ ;_ @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  <font>
      <b/>
      <sz val="12"/>
      <color rgb="FFFFC000"/>
      <name val="ＭＳ Ｐゴシック"/>
      <family val="3"/>
      <charset val="128"/>
    </font>
    <font>
      <b/>
      <sz val="12"/>
      <color rgb="FF00B050"/>
      <name val="ＭＳ Ｐゴシック"/>
      <family val="3"/>
      <charset val="128"/>
    </font>
    <font>
      <b/>
      <sz val="12"/>
      <color rgb="FF7030A0"/>
      <name val="ＭＳ Ｐゴシック"/>
      <family val="3"/>
      <charset val="128"/>
    </font>
    <font>
      <b/>
      <sz val="12"/>
      <color theme="9" tint="-0.249977111117893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rgb="FF7030A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shrinkToFit="1"/>
      <protection locked="0"/>
    </xf>
    <xf numFmtId="0" fontId="7" fillId="2" borderId="0" xfId="0" applyFont="1" applyFill="1" applyAlignment="1" applyProtection="1">
      <alignment shrinkToFit="1"/>
      <protection locked="0"/>
    </xf>
    <xf numFmtId="41" fontId="7" fillId="2" borderId="0" xfId="0" applyNumberFormat="1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left" shrinkToFit="1"/>
      <protection locked="0"/>
    </xf>
    <xf numFmtId="0" fontId="7" fillId="2" borderId="4" xfId="0" applyFont="1" applyFill="1" applyBorder="1" applyAlignment="1" applyProtection="1">
      <alignment horizontal="left" shrinkToFit="1"/>
      <protection locked="0"/>
    </xf>
    <xf numFmtId="0" fontId="7" fillId="2" borderId="5" xfId="0" applyFont="1" applyFill="1" applyBorder="1" applyAlignment="1" applyProtection="1">
      <alignment horizontal="left" shrinkToFit="1"/>
      <protection locked="0"/>
    </xf>
    <xf numFmtId="41" fontId="7" fillId="2" borderId="5" xfId="0" applyNumberFormat="1" applyFont="1" applyFill="1" applyBorder="1" applyAlignment="1" applyProtection="1">
      <alignment horizontal="right"/>
      <protection locked="0"/>
    </xf>
    <xf numFmtId="0" fontId="7" fillId="2" borderId="7" xfId="0" applyFont="1" applyFill="1" applyBorder="1" applyAlignment="1" applyProtection="1">
      <alignment horizontal="left" shrinkToFit="1"/>
      <protection locked="0"/>
    </xf>
    <xf numFmtId="0" fontId="7" fillId="2" borderId="8" xfId="0" applyFont="1" applyFill="1" applyBorder="1" applyAlignment="1" applyProtection="1">
      <alignment horizontal="left" shrinkToFit="1"/>
      <protection locked="0"/>
    </xf>
    <xf numFmtId="41" fontId="7" fillId="2" borderId="8" xfId="0" applyNumberFormat="1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wrapText="1"/>
      <protection locked="0"/>
    </xf>
    <xf numFmtId="41" fontId="7" fillId="2" borderId="3" xfId="0" applyNumberFormat="1" applyFont="1" applyFill="1" applyBorder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41" fontId="7" fillId="2" borderId="0" xfId="0" applyNumberFormat="1" applyFont="1" applyFill="1" applyAlignment="1" applyProtection="1">
      <alignment horizontal="left"/>
      <protection locked="0"/>
    </xf>
    <xf numFmtId="0" fontId="7" fillId="2" borderId="27" xfId="0" applyFont="1" applyFill="1" applyBorder="1" applyAlignment="1" applyProtection="1">
      <protection locked="0"/>
    </xf>
    <xf numFmtId="0" fontId="7" fillId="2" borderId="34" xfId="0" applyFont="1" applyFill="1" applyBorder="1" applyAlignment="1" applyProtection="1">
      <protection locked="0"/>
    </xf>
    <xf numFmtId="41" fontId="7" fillId="2" borderId="34" xfId="0" applyNumberFormat="1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wrapText="1"/>
      <protection locked="0"/>
    </xf>
    <xf numFmtId="0" fontId="7" fillId="2" borderId="36" xfId="0" applyFont="1" applyFill="1" applyBorder="1" applyAlignment="1" applyProtection="1">
      <alignment wrapText="1"/>
      <protection locked="0"/>
    </xf>
    <xf numFmtId="0" fontId="7" fillId="2" borderId="30" xfId="0" applyFont="1" applyFill="1" applyBorder="1" applyAlignment="1" applyProtection="1">
      <protection locked="0"/>
    </xf>
    <xf numFmtId="0" fontId="7" fillId="2" borderId="18" xfId="0" applyFont="1" applyFill="1" applyBorder="1" applyAlignment="1" applyProtection="1">
      <protection locked="0"/>
    </xf>
    <xf numFmtId="41" fontId="7" fillId="2" borderId="18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shrinkToFit="1"/>
      <protection locked="0"/>
    </xf>
    <xf numFmtId="0" fontId="7" fillId="2" borderId="3" xfId="0" applyFont="1" applyFill="1" applyBorder="1" applyAlignment="1" applyProtection="1">
      <alignment shrinkToFit="1"/>
      <protection locked="0"/>
    </xf>
    <xf numFmtId="41" fontId="7" fillId="2" borderId="3" xfId="0" applyNumberFormat="1" applyFont="1" applyFill="1" applyBorder="1" applyAlignment="1" applyProtection="1">
      <alignment horizontal="right"/>
      <protection locked="0"/>
    </xf>
    <xf numFmtId="0" fontId="7" fillId="2" borderId="30" xfId="0" applyFont="1" applyFill="1" applyBorder="1" applyAlignment="1" applyProtection="1">
      <alignment horizontal="left" shrinkToFit="1"/>
      <protection locked="0"/>
    </xf>
    <xf numFmtId="0" fontId="7" fillId="2" borderId="18" xfId="0" applyFont="1" applyFill="1" applyBorder="1" applyAlignment="1" applyProtection="1">
      <alignment horizontal="left" shrinkToFit="1"/>
      <protection locked="0"/>
    </xf>
    <xf numFmtId="41" fontId="7" fillId="2" borderId="18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Protection="1">
      <alignment vertical="center"/>
      <protection locked="0"/>
    </xf>
    <xf numFmtId="41" fontId="7" fillId="0" borderId="0" xfId="0" applyNumberFormat="1" applyFont="1" applyAlignment="1" applyProtection="1">
      <alignment horizontal="left" vertical="center"/>
      <protection locked="0"/>
    </xf>
    <xf numFmtId="41" fontId="0" fillId="0" borderId="0" xfId="0" applyNumberFormat="1">
      <alignment vertical="center"/>
    </xf>
    <xf numFmtId="41" fontId="0" fillId="0" borderId="0" xfId="0" applyNumberFormat="1" applyAlignment="1" applyProtection="1">
      <alignment horizontal="center"/>
      <protection locked="0"/>
    </xf>
    <xf numFmtId="41" fontId="18" fillId="0" borderId="0" xfId="1" applyNumberFormat="1" applyFont="1" applyFill="1" applyBorder="1" applyAlignment="1" applyProtection="1">
      <alignment vertical="center"/>
    </xf>
    <xf numFmtId="0" fontId="16" fillId="0" borderId="0" xfId="0" applyFont="1">
      <alignment vertical="center"/>
    </xf>
    <xf numFmtId="0" fontId="5" fillId="0" borderId="56" xfId="0" applyFont="1" applyBorder="1" applyAlignment="1">
      <alignment horizontal="center"/>
    </xf>
    <xf numFmtId="41" fontId="16" fillId="0" borderId="0" xfId="0" applyNumberFormat="1" applyFont="1">
      <alignment vertical="center"/>
    </xf>
    <xf numFmtId="0" fontId="17" fillId="0" borderId="0" xfId="0" applyFont="1" applyAlignment="1">
      <alignment horizontal="center" vertical="center" shrinkToFit="1"/>
    </xf>
    <xf numFmtId="41" fontId="18" fillId="0" borderId="0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/>
    <xf numFmtId="0" fontId="19" fillId="0" borderId="0" xfId="0" applyFont="1" applyAlignment="1">
      <alignment horizontal="center"/>
    </xf>
    <xf numFmtId="41" fontId="16" fillId="0" borderId="0" xfId="0" applyNumberFormat="1" applyFont="1" applyAlignment="1">
      <alignment horizontal="left"/>
    </xf>
    <xf numFmtId="0" fontId="17" fillId="0" borderId="0" xfId="0" applyFont="1" applyAlignment="1">
      <alignment vertical="center" shrinkToFit="1"/>
    </xf>
    <xf numFmtId="0" fontId="17" fillId="0" borderId="18" xfId="0" applyFont="1" applyBorder="1">
      <alignment vertical="center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0" fontId="6" fillId="0" borderId="5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1" fontId="0" fillId="0" borderId="0" xfId="0" applyNumberForma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38" fontId="0" fillId="0" borderId="0" xfId="1" applyFont="1" applyBorder="1" applyAlignment="1" applyProtection="1">
      <alignment horizontal="right" vertical="center"/>
    </xf>
    <xf numFmtId="0" fontId="7" fillId="0" borderId="0" xfId="0" applyFont="1" applyAlignment="1"/>
    <xf numFmtId="41" fontId="7" fillId="0" borderId="0" xfId="0" applyNumberFormat="1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1" fontId="0" fillId="0" borderId="25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0" fillId="0" borderId="41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40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1" fontId="0" fillId="0" borderId="11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41" fontId="0" fillId="0" borderId="48" xfId="1" applyNumberFormat="1" applyFont="1" applyFill="1" applyBorder="1" applyAlignment="1" applyProtection="1">
      <alignment horizontal="center" vertical="center"/>
    </xf>
    <xf numFmtId="41" fontId="0" fillId="0" borderId="49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41" fontId="0" fillId="0" borderId="11" xfId="1" applyNumberFormat="1" applyFont="1" applyBorder="1" applyAlignment="1" applyProtection="1">
      <alignment horizontal="right" vertical="center"/>
    </xf>
    <xf numFmtId="41" fontId="0" fillId="0" borderId="12" xfId="1" applyNumberFormat="1" applyFont="1" applyBorder="1" applyAlignment="1" applyProtection="1">
      <alignment horizontal="right" vertical="center"/>
    </xf>
    <xf numFmtId="41" fontId="0" fillId="0" borderId="6" xfId="1" applyNumberFormat="1" applyFont="1" applyBorder="1" applyAlignment="1" applyProtection="1">
      <alignment horizontal="right" vertical="center"/>
    </xf>
    <xf numFmtId="41" fontId="0" fillId="0" borderId="9" xfId="1" applyNumberFormat="1" applyFont="1" applyBorder="1" applyAlignment="1" applyProtection="1">
      <alignment horizontal="right" vertical="center"/>
    </xf>
    <xf numFmtId="41" fontId="0" fillId="0" borderId="27" xfId="1" applyNumberFormat="1" applyFont="1" applyBorder="1" applyAlignment="1" applyProtection="1">
      <alignment horizontal="right" vertical="center"/>
    </xf>
    <xf numFmtId="41" fontId="0" fillId="0" borderId="28" xfId="1" applyNumberFormat="1" applyFont="1" applyBorder="1" applyAlignment="1" applyProtection="1">
      <alignment horizontal="right" vertical="center"/>
    </xf>
    <xf numFmtId="0" fontId="3" fillId="0" borderId="3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1" fontId="0" fillId="2" borderId="38" xfId="1" applyNumberFormat="1" applyFont="1" applyFill="1" applyBorder="1" applyAlignment="1" applyProtection="1">
      <alignment horizontal="center" vertical="center"/>
      <protection locked="0"/>
    </xf>
    <xf numFmtId="41" fontId="0" fillId="2" borderId="39" xfId="1" applyNumberFormat="1" applyFont="1" applyFill="1" applyBorder="1" applyAlignment="1" applyProtection="1">
      <alignment horizontal="center" vertical="center"/>
      <protection locked="0"/>
    </xf>
    <xf numFmtId="41" fontId="0" fillId="0" borderId="25" xfId="1" applyNumberFormat="1" applyFont="1" applyBorder="1" applyAlignment="1" applyProtection="1">
      <alignment horizontal="right" vertical="center"/>
    </xf>
    <xf numFmtId="41" fontId="0" fillId="0" borderId="26" xfId="1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0" fillId="0" borderId="43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8" fontId="1" fillId="0" borderId="51" xfId="1" applyFont="1" applyBorder="1" applyAlignment="1" applyProtection="1">
      <alignment horizontal="right" vertical="center" wrapText="1"/>
    </xf>
    <xf numFmtId="38" fontId="1" fillId="0" borderId="52" xfId="1" applyFont="1" applyBorder="1" applyAlignment="1" applyProtection="1">
      <alignment horizontal="right" vertical="center" wrapText="1"/>
    </xf>
    <xf numFmtId="38" fontId="0" fillId="0" borderId="53" xfId="1" applyFont="1" applyFill="1" applyBorder="1" applyAlignment="1" applyProtection="1">
      <alignment horizontal="right" vertical="center"/>
    </xf>
    <xf numFmtId="38" fontId="0" fillId="0" borderId="54" xfId="1" applyFont="1" applyFill="1" applyBorder="1" applyAlignment="1" applyProtection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41" fontId="0" fillId="0" borderId="11" xfId="0" applyNumberFormat="1" applyBorder="1" applyAlignment="1" applyProtection="1">
      <alignment horizontal="right" vertical="center"/>
    </xf>
    <xf numFmtId="41" fontId="0" fillId="0" borderId="12" xfId="0" applyNumberFormat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left" shrinkToFit="1"/>
    </xf>
    <xf numFmtId="0" fontId="7" fillId="2" borderId="3" xfId="0" applyFont="1" applyFill="1" applyBorder="1" applyAlignment="1" applyProtection="1">
      <alignment shrinkToFit="1"/>
    </xf>
    <xf numFmtId="0" fontId="5" fillId="0" borderId="3" xfId="0" applyFont="1" applyBorder="1" applyAlignment="1" applyProtection="1">
      <alignment horizontal="center"/>
    </xf>
    <xf numFmtId="41" fontId="7" fillId="2" borderId="3" xfId="0" applyNumberFormat="1" applyFont="1" applyFill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41" fontId="0" fillId="0" borderId="6" xfId="0" applyNumberFormat="1" applyBorder="1" applyAlignment="1" applyProtection="1">
      <alignment horizontal="right" vertical="center"/>
    </xf>
    <xf numFmtId="41" fontId="0" fillId="0" borderId="9" xfId="0" applyNumberFormat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left" shrinkToFit="1"/>
    </xf>
    <xf numFmtId="0" fontId="7" fillId="2" borderId="0" xfId="0" applyFont="1" applyFill="1" applyAlignment="1" applyProtection="1">
      <alignment shrinkToFit="1"/>
    </xf>
    <xf numFmtId="0" fontId="5" fillId="0" borderId="0" xfId="0" applyFont="1" applyAlignment="1" applyProtection="1">
      <alignment horizontal="center"/>
    </xf>
    <xf numFmtId="41" fontId="7" fillId="2" borderId="0" xfId="0" applyNumberFormat="1" applyFont="1" applyFill="1" applyAlignment="1" applyProtection="1">
      <alignment horizontal="right"/>
    </xf>
    <xf numFmtId="0" fontId="5" fillId="0" borderId="22" xfId="0" applyFont="1" applyBorder="1" applyAlignment="1" applyProtection="1">
      <alignment horizontal="center"/>
    </xf>
    <xf numFmtId="0" fontId="0" fillId="0" borderId="21" xfId="0" applyBorder="1" applyProtection="1">
      <alignment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left" shrinkToFit="1"/>
    </xf>
    <xf numFmtId="0" fontId="3" fillId="0" borderId="37" xfId="0" applyFont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41" fontId="0" fillId="0" borderId="25" xfId="0" applyNumberFormat="1" applyBorder="1" applyAlignment="1" applyProtection="1">
      <alignment horizontal="right" vertical="center"/>
    </xf>
    <xf numFmtId="41" fontId="0" fillId="0" borderId="26" xfId="0" applyNumberFormat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left" shrinkToFit="1"/>
    </xf>
    <xf numFmtId="0" fontId="7" fillId="2" borderId="5" xfId="0" applyFont="1" applyFill="1" applyBorder="1" applyAlignment="1" applyProtection="1">
      <alignment horizontal="left" shrinkToFit="1"/>
    </xf>
    <xf numFmtId="0" fontId="5" fillId="0" borderId="5" xfId="0" applyFont="1" applyBorder="1" applyAlignment="1" applyProtection="1">
      <alignment horizontal="center"/>
    </xf>
    <xf numFmtId="41" fontId="7" fillId="2" borderId="5" xfId="0" applyNumberFormat="1" applyFont="1" applyFill="1" applyBorder="1" applyAlignment="1" applyProtection="1">
      <alignment horizontal="right"/>
    </xf>
    <xf numFmtId="0" fontId="5" fillId="0" borderId="23" xfId="0" applyFont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left" shrinkToFit="1"/>
    </xf>
    <xf numFmtId="0" fontId="7" fillId="2" borderId="8" xfId="0" applyFont="1" applyFill="1" applyBorder="1" applyAlignment="1" applyProtection="1">
      <alignment horizontal="left" shrinkToFit="1"/>
    </xf>
    <xf numFmtId="0" fontId="5" fillId="0" borderId="8" xfId="0" applyFont="1" applyBorder="1" applyAlignment="1" applyProtection="1">
      <alignment horizontal="center"/>
    </xf>
    <xf numFmtId="41" fontId="7" fillId="2" borderId="8" xfId="0" applyNumberFormat="1" applyFont="1" applyFill="1" applyBorder="1" applyAlignment="1" applyProtection="1">
      <alignment horizontal="right"/>
    </xf>
    <xf numFmtId="0" fontId="5" fillId="0" borderId="24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41" fontId="0" fillId="0" borderId="27" xfId="0" applyNumberFormat="1" applyBorder="1" applyAlignment="1" applyProtection="1">
      <alignment horizontal="right" vertical="center"/>
    </xf>
    <xf numFmtId="41" fontId="0" fillId="0" borderId="28" xfId="0" applyNumberFormat="1" applyBorder="1" applyAlignment="1" applyProtection="1">
      <alignment horizontal="right" vertical="center"/>
    </xf>
    <xf numFmtId="0" fontId="0" fillId="0" borderId="40" xfId="0" applyBorder="1" applyProtection="1">
      <alignment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7" fillId="2" borderId="30" xfId="0" applyFont="1" applyFill="1" applyBorder="1" applyAlignment="1" applyProtection="1">
      <alignment horizontal="left" shrinkToFit="1"/>
    </xf>
    <xf numFmtId="0" fontId="7" fillId="2" borderId="18" xfId="0" applyFont="1" applyFill="1" applyBorder="1" applyAlignment="1" applyProtection="1">
      <alignment horizontal="left" shrinkToFit="1"/>
    </xf>
    <xf numFmtId="0" fontId="5" fillId="0" borderId="18" xfId="0" applyFont="1" applyBorder="1" applyAlignment="1" applyProtection="1">
      <alignment horizontal="center"/>
    </xf>
    <xf numFmtId="41" fontId="7" fillId="2" borderId="18" xfId="0" applyNumberFormat="1" applyFont="1" applyFill="1" applyBorder="1" applyAlignment="1" applyProtection="1">
      <alignment horizontal="right"/>
    </xf>
    <xf numFmtId="0" fontId="5" fillId="0" borderId="1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41" fontId="0" fillId="0" borderId="41" xfId="0" applyNumberFormat="1" applyBorder="1" applyAlignment="1" applyProtection="1">
      <alignment horizontal="right" vertical="center"/>
    </xf>
    <xf numFmtId="41" fontId="0" fillId="0" borderId="42" xfId="0" applyNumberFormat="1" applyBorder="1" applyAlignment="1" applyProtection="1">
      <alignment horizontal="right" vertical="center"/>
    </xf>
    <xf numFmtId="0" fontId="16" fillId="0" borderId="0" xfId="0" applyFont="1" applyProtection="1">
      <alignment vertical="center"/>
    </xf>
    <xf numFmtId="0" fontId="16" fillId="0" borderId="3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41" fontId="0" fillId="2" borderId="38" xfId="1" applyNumberFormat="1" applyFont="1" applyFill="1" applyBorder="1" applyAlignment="1" applyProtection="1">
      <alignment horizontal="center" vertical="center"/>
    </xf>
    <xf numFmtId="41" fontId="0" fillId="2" borderId="39" xfId="1" applyNumberFormat="1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shrinkToFit="1"/>
    </xf>
    <xf numFmtId="0" fontId="17" fillId="0" borderId="18" xfId="0" applyFont="1" applyBorder="1" applyProtection="1">
      <alignment vertical="center"/>
    </xf>
    <xf numFmtId="0" fontId="12" fillId="0" borderId="45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41" fontId="16" fillId="0" borderId="0" xfId="0" applyNumberFormat="1" applyFont="1" applyProtection="1">
      <alignment vertical="center"/>
    </xf>
    <xf numFmtId="0" fontId="17" fillId="0" borderId="0" xfId="0" applyFont="1" applyAlignment="1" applyProtection="1">
      <alignment horizontal="center" vertical="center" shrinkToFit="1"/>
    </xf>
    <xf numFmtId="0" fontId="16" fillId="0" borderId="0" xfId="0" applyFont="1" applyAlignment="1" applyProtection="1"/>
    <xf numFmtId="0" fontId="19" fillId="0" borderId="0" xfId="0" applyFont="1" applyAlignment="1" applyProtection="1">
      <alignment horizontal="center"/>
    </xf>
    <xf numFmtId="41" fontId="16" fillId="0" borderId="0" xfId="0" applyNumberFormat="1" applyFont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3" fillId="0" borderId="15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7" fillId="2" borderId="11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wrapText="1"/>
    </xf>
    <xf numFmtId="41" fontId="7" fillId="2" borderId="3" xfId="0" applyNumberFormat="1" applyFont="1" applyFill="1" applyBorder="1" applyAlignment="1" applyProtection="1">
      <alignment horizontal="left"/>
    </xf>
    <xf numFmtId="0" fontId="0" fillId="0" borderId="21" xfId="0" applyBorder="1" applyAlignment="1" applyProtection="1">
      <alignment horizontal="center" vertical="center" wrapText="1"/>
    </xf>
    <xf numFmtId="0" fontId="3" fillId="0" borderId="32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9" xfId="0" applyFont="1" applyBorder="1" applyProtection="1">
      <alignment vertical="center"/>
    </xf>
    <xf numFmtId="0" fontId="7" fillId="2" borderId="6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41" fontId="7" fillId="2" borderId="0" xfId="0" applyNumberFormat="1" applyFont="1" applyFill="1" applyAlignment="1" applyProtection="1">
      <alignment horizontal="left"/>
    </xf>
    <xf numFmtId="0" fontId="3" fillId="0" borderId="13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7" fillId="2" borderId="27" xfId="0" applyFont="1" applyFill="1" applyBorder="1" applyAlignment="1" applyProtection="1"/>
    <xf numFmtId="0" fontId="7" fillId="2" borderId="34" xfId="0" applyFont="1" applyFill="1" applyBorder="1" applyAlignment="1" applyProtection="1"/>
    <xf numFmtId="0" fontId="5" fillId="0" borderId="34" xfId="0" applyFont="1" applyBorder="1" applyAlignment="1" applyProtection="1">
      <alignment horizontal="center"/>
    </xf>
    <xf numFmtId="41" fontId="7" fillId="2" borderId="34" xfId="0" applyNumberFormat="1" applyFont="1" applyFill="1" applyBorder="1" applyAlignment="1" applyProtection="1">
      <alignment horizontal="left"/>
    </xf>
    <xf numFmtId="0" fontId="3" fillId="0" borderId="33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vertical="center" shrinkToFit="1"/>
    </xf>
    <xf numFmtId="0" fontId="3" fillId="0" borderId="29" xfId="0" applyFont="1" applyBorder="1" applyAlignment="1" applyProtection="1">
      <alignment vertical="center" shrinkToFit="1"/>
    </xf>
    <xf numFmtId="0" fontId="7" fillId="2" borderId="25" xfId="0" applyFont="1" applyFill="1" applyBorder="1" applyAlignment="1" applyProtection="1">
      <alignment wrapText="1"/>
    </xf>
    <xf numFmtId="0" fontId="7" fillId="2" borderId="36" xfId="0" applyFont="1" applyFill="1" applyBorder="1" applyAlignment="1" applyProtection="1">
      <alignment wrapText="1"/>
    </xf>
    <xf numFmtId="0" fontId="5" fillId="0" borderId="56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35" xfId="0" applyFont="1" applyBorder="1" applyAlignment="1" applyProtection="1">
      <alignment vertical="center" shrinkToFit="1"/>
    </xf>
    <xf numFmtId="0" fontId="3" fillId="0" borderId="34" xfId="0" applyFont="1" applyBorder="1" applyAlignment="1" applyProtection="1">
      <alignment vertical="center" shrinkToFit="1"/>
    </xf>
    <xf numFmtId="0" fontId="3" fillId="0" borderId="28" xfId="0" applyFont="1" applyBorder="1" applyAlignment="1" applyProtection="1">
      <alignment vertical="center" shrinkToFit="1"/>
    </xf>
    <xf numFmtId="0" fontId="3" fillId="0" borderId="37" xfId="0" applyFont="1" applyBorder="1" applyAlignment="1" applyProtection="1">
      <alignment vertical="center" shrinkToFit="1"/>
    </xf>
    <xf numFmtId="0" fontId="3" fillId="0" borderId="36" xfId="0" applyFont="1" applyBorder="1" applyAlignment="1" applyProtection="1">
      <alignment vertical="center" shrinkToFit="1"/>
    </xf>
    <xf numFmtId="0" fontId="3" fillId="0" borderId="26" xfId="0" applyFont="1" applyBorder="1" applyAlignment="1" applyProtection="1">
      <alignment vertical="center" shrinkToFit="1"/>
    </xf>
    <xf numFmtId="0" fontId="0" fillId="0" borderId="40" xfId="0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vertical="center" shrinkToFit="1"/>
    </xf>
    <xf numFmtId="0" fontId="3" fillId="0" borderId="18" xfId="0" applyFont="1" applyBorder="1" applyAlignment="1" applyProtection="1">
      <alignment vertical="center" shrinkToFit="1"/>
    </xf>
    <xf numFmtId="0" fontId="3" fillId="0" borderId="31" xfId="0" applyFont="1" applyBorder="1" applyAlignment="1" applyProtection="1">
      <alignment vertical="center" shrinkToFit="1"/>
    </xf>
    <xf numFmtId="0" fontId="7" fillId="2" borderId="30" xfId="0" applyFont="1" applyFill="1" applyBorder="1" applyAlignment="1" applyProtection="1"/>
    <xf numFmtId="0" fontId="7" fillId="2" borderId="18" xfId="0" applyFont="1" applyFill="1" applyBorder="1" applyAlignment="1" applyProtection="1"/>
    <xf numFmtId="41" fontId="7" fillId="2" borderId="18" xfId="0" applyNumberFormat="1" applyFont="1" applyFill="1" applyBorder="1" applyAlignment="1" applyProtection="1">
      <alignment horizontal="left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1" fontId="0" fillId="0" borderId="43" xfId="0" applyNumberFormat="1" applyBorder="1" applyAlignment="1" applyProtection="1">
      <alignment horizontal="right" vertical="center"/>
    </xf>
    <xf numFmtId="41" fontId="0" fillId="0" borderId="44" xfId="0" applyNumberFormat="1" applyBorder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41" fontId="0" fillId="0" borderId="0" xfId="0" applyNumberFormat="1" applyAlignment="1" applyProtection="1">
      <alignment horizontal="right" vertical="center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>
      <alignment vertical="center"/>
    </xf>
    <xf numFmtId="0" fontId="0" fillId="0" borderId="53" xfId="0" applyBorder="1" applyAlignment="1" applyProtection="1">
      <alignment horizontal="right" vertical="center"/>
    </xf>
    <xf numFmtId="0" fontId="0" fillId="0" borderId="54" xfId="0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center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J68"/>
  <sheetViews>
    <sheetView tabSelected="1" zoomScale="85" zoomScaleNormal="85" zoomScalePageLayoutView="85" workbookViewId="0">
      <selection activeCell="F48" sqref="F48:G48"/>
    </sheetView>
  </sheetViews>
  <sheetFormatPr defaultRowHeight="14.25" x14ac:dyDescent="0.15"/>
  <cols>
    <col min="1" max="1" width="6.125" style="1" bestFit="1" customWidth="1"/>
    <col min="2" max="2" width="8.25" style="1" bestFit="1" customWidth="1"/>
    <col min="3" max="3" width="5" style="1" customWidth="1"/>
    <col min="4" max="4" width="6.125" style="1" bestFit="1" customWidth="1"/>
    <col min="5" max="5" width="13.625" style="1" customWidth="1"/>
    <col min="6" max="6" width="8.625" style="1" customWidth="1"/>
    <col min="7" max="7" width="8.25" style="1" bestFit="1" customWidth="1"/>
    <col min="8" max="8" width="34.5" style="1" customWidth="1"/>
    <col min="9" max="9" width="15.75" style="1" customWidth="1"/>
    <col min="10" max="10" width="6.5" style="1" bestFit="1" customWidth="1"/>
    <col min="11" max="11" width="9.75" style="1" customWidth="1"/>
    <col min="12" max="12" width="8.25" style="1" bestFit="1" customWidth="1"/>
    <col min="13" max="13" width="14" style="1" customWidth="1"/>
    <col min="14" max="16" width="14" style="6" customWidth="1"/>
    <col min="17" max="17" width="9" style="6"/>
    <col min="18" max="18" width="9.125" style="6" bestFit="1" customWidth="1"/>
    <col min="19" max="19" width="9" style="6"/>
    <col min="20" max="22" width="9.125" style="6" bestFit="1" customWidth="1"/>
    <col min="23" max="23" width="9.625" style="6" bestFit="1" customWidth="1"/>
    <col min="24" max="29" width="9.125" style="6" bestFit="1" customWidth="1"/>
    <col min="30" max="36" width="9" style="6"/>
    <col min="37" max="16384" width="9" style="1"/>
  </cols>
  <sheetData>
    <row r="1" spans="1:12" ht="28.5" customHeight="1" thickBot="1" x14ac:dyDescent="0.2">
      <c r="A1" s="88" t="s">
        <v>6</v>
      </c>
      <c r="B1" s="89"/>
      <c r="C1" s="89"/>
      <c r="D1" s="89"/>
      <c r="E1" s="90"/>
      <c r="F1" s="94" t="s">
        <v>0</v>
      </c>
      <c r="G1" s="95"/>
      <c r="H1" s="96"/>
      <c r="I1" s="97"/>
      <c r="J1" s="97"/>
      <c r="K1" s="97"/>
      <c r="L1" s="98"/>
    </row>
    <row r="2" spans="1:12" ht="28.5" customHeight="1" thickBot="1" x14ac:dyDescent="0.2">
      <c r="A2" s="91"/>
      <c r="B2" s="92"/>
      <c r="C2" s="92"/>
      <c r="D2" s="92"/>
      <c r="E2" s="93"/>
      <c r="F2" s="94" t="s">
        <v>1</v>
      </c>
      <c r="G2" s="95"/>
      <c r="H2" s="96"/>
      <c r="I2" s="97"/>
      <c r="J2" s="97"/>
      <c r="K2" s="97"/>
      <c r="L2" s="98"/>
    </row>
    <row r="3" spans="1:12" ht="28.5" customHeight="1" thickBot="1" x14ac:dyDescent="0.2">
      <c r="A3" s="77"/>
      <c r="B3" s="81" t="s">
        <v>5</v>
      </c>
      <c r="C3" s="82"/>
      <c r="D3" s="82"/>
      <c r="E3" s="82"/>
      <c r="F3" s="83" t="s">
        <v>2</v>
      </c>
      <c r="G3" s="84"/>
      <c r="H3" s="85" t="s">
        <v>13</v>
      </c>
      <c r="I3" s="86"/>
      <c r="J3" s="86"/>
      <c r="K3" s="86"/>
      <c r="L3" s="87"/>
    </row>
    <row r="4" spans="1:12" ht="14.25" customHeight="1" x14ac:dyDescent="0.15">
      <c r="A4" s="115" t="s">
        <v>4</v>
      </c>
      <c r="B4" s="119" t="s">
        <v>10</v>
      </c>
      <c r="C4" s="120"/>
      <c r="D4" s="120"/>
      <c r="E4" s="121"/>
      <c r="F4" s="125">
        <f>SUM(K4:K7)</f>
        <v>0</v>
      </c>
      <c r="G4" s="126"/>
      <c r="H4" s="49"/>
      <c r="I4" s="50"/>
      <c r="J4" s="7" t="s">
        <v>7</v>
      </c>
      <c r="K4" s="51"/>
      <c r="L4" s="8" t="s">
        <v>8</v>
      </c>
    </row>
    <row r="5" spans="1:12" x14ac:dyDescent="0.15">
      <c r="A5" s="116"/>
      <c r="B5" s="105"/>
      <c r="C5" s="106"/>
      <c r="D5" s="106"/>
      <c r="E5" s="107"/>
      <c r="F5" s="101"/>
      <c r="G5" s="102"/>
      <c r="H5" s="19"/>
      <c r="I5" s="20"/>
      <c r="J5" s="9" t="s">
        <v>7</v>
      </c>
      <c r="K5" s="21"/>
      <c r="L5" s="10" t="s">
        <v>8</v>
      </c>
    </row>
    <row r="6" spans="1:12" ht="14.25" customHeight="1" x14ac:dyDescent="0.15">
      <c r="A6" s="117"/>
      <c r="B6" s="105"/>
      <c r="C6" s="106"/>
      <c r="D6" s="106"/>
      <c r="E6" s="107"/>
      <c r="F6" s="101"/>
      <c r="G6" s="102"/>
      <c r="H6" s="19"/>
      <c r="I6" s="20"/>
      <c r="J6" s="9" t="s">
        <v>7</v>
      </c>
      <c r="K6" s="21"/>
      <c r="L6" s="10" t="s">
        <v>8</v>
      </c>
    </row>
    <row r="7" spans="1:12" ht="14.25" customHeight="1" x14ac:dyDescent="0.15">
      <c r="A7" s="117"/>
      <c r="B7" s="122"/>
      <c r="C7" s="123"/>
      <c r="D7" s="123"/>
      <c r="E7" s="124"/>
      <c r="F7" s="101"/>
      <c r="G7" s="102"/>
      <c r="H7" s="19"/>
      <c r="I7" s="22"/>
      <c r="J7" s="9" t="s">
        <v>7</v>
      </c>
      <c r="K7" s="21"/>
      <c r="L7" s="10" t="s">
        <v>8</v>
      </c>
    </row>
    <row r="8" spans="1:12" ht="14.45" customHeight="1" x14ac:dyDescent="0.15">
      <c r="A8" s="117"/>
      <c r="B8" s="127" t="s">
        <v>9</v>
      </c>
      <c r="C8" s="128"/>
      <c r="D8" s="128"/>
      <c r="E8" s="129"/>
      <c r="F8" s="99">
        <f>SUM(K8:K11)</f>
        <v>0</v>
      </c>
      <c r="G8" s="100"/>
      <c r="H8" s="23"/>
      <c r="I8" s="24"/>
      <c r="J8" s="11" t="s">
        <v>7</v>
      </c>
      <c r="K8" s="25"/>
      <c r="L8" s="12" t="s">
        <v>8</v>
      </c>
    </row>
    <row r="9" spans="1:12" ht="14.45" customHeight="1" x14ac:dyDescent="0.15">
      <c r="A9" s="117"/>
      <c r="B9" s="105"/>
      <c r="C9" s="106"/>
      <c r="D9" s="106"/>
      <c r="E9" s="107"/>
      <c r="F9" s="101"/>
      <c r="G9" s="102"/>
      <c r="H9" s="19"/>
      <c r="I9" s="22"/>
      <c r="J9" s="9" t="s">
        <v>7</v>
      </c>
      <c r="K9" s="21"/>
      <c r="L9" s="10" t="s">
        <v>8</v>
      </c>
    </row>
    <row r="10" spans="1:12" ht="14.45" customHeight="1" x14ac:dyDescent="0.15">
      <c r="A10" s="117"/>
      <c r="B10" s="105"/>
      <c r="C10" s="106"/>
      <c r="D10" s="106"/>
      <c r="E10" s="107"/>
      <c r="F10" s="101"/>
      <c r="G10" s="102"/>
      <c r="H10" s="19"/>
      <c r="I10" s="22"/>
      <c r="J10" s="9" t="s">
        <v>7</v>
      </c>
      <c r="K10" s="21"/>
      <c r="L10" s="10" t="s">
        <v>8</v>
      </c>
    </row>
    <row r="11" spans="1:12" ht="14.45" customHeight="1" x14ac:dyDescent="0.15">
      <c r="A11" s="117"/>
      <c r="B11" s="122"/>
      <c r="C11" s="123"/>
      <c r="D11" s="123"/>
      <c r="E11" s="124"/>
      <c r="F11" s="101"/>
      <c r="G11" s="102"/>
      <c r="H11" s="26"/>
      <c r="I11" s="27"/>
      <c r="J11" s="13" t="s">
        <v>7</v>
      </c>
      <c r="K11" s="28"/>
      <c r="L11" s="14" t="s">
        <v>8</v>
      </c>
    </row>
    <row r="12" spans="1:12" ht="14.45" customHeight="1" x14ac:dyDescent="0.15">
      <c r="A12" s="117"/>
      <c r="B12" s="130" t="s">
        <v>14</v>
      </c>
      <c r="C12" s="131"/>
      <c r="D12" s="131"/>
      <c r="E12" s="132"/>
      <c r="F12" s="99">
        <f>SUM(K12:K15)</f>
        <v>0</v>
      </c>
      <c r="G12" s="100"/>
      <c r="H12" s="22"/>
      <c r="I12" s="22"/>
      <c r="J12" s="9" t="s">
        <v>7</v>
      </c>
      <c r="K12" s="21"/>
      <c r="L12" s="10" t="s">
        <v>8</v>
      </c>
    </row>
    <row r="13" spans="1:12" ht="14.45" customHeight="1" x14ac:dyDescent="0.15">
      <c r="A13" s="117"/>
      <c r="B13" s="130"/>
      <c r="C13" s="131"/>
      <c r="D13" s="131"/>
      <c r="E13" s="132"/>
      <c r="F13" s="101"/>
      <c r="G13" s="102"/>
      <c r="H13" s="22"/>
      <c r="I13" s="22"/>
      <c r="J13" s="9" t="s">
        <v>7</v>
      </c>
      <c r="K13" s="21"/>
      <c r="L13" s="10" t="s">
        <v>8</v>
      </c>
    </row>
    <row r="14" spans="1:12" ht="14.45" customHeight="1" x14ac:dyDescent="0.15">
      <c r="A14" s="117"/>
      <c r="B14" s="130"/>
      <c r="C14" s="131"/>
      <c r="D14" s="131"/>
      <c r="E14" s="132"/>
      <c r="F14" s="101"/>
      <c r="G14" s="102"/>
      <c r="H14" s="22"/>
      <c r="I14" s="22"/>
      <c r="J14" s="9" t="s">
        <v>7</v>
      </c>
      <c r="K14" s="21"/>
      <c r="L14" s="10" t="s">
        <v>8</v>
      </c>
    </row>
    <row r="15" spans="1:12" ht="14.45" customHeight="1" x14ac:dyDescent="0.15">
      <c r="A15" s="117"/>
      <c r="B15" s="130"/>
      <c r="C15" s="131"/>
      <c r="D15" s="131"/>
      <c r="E15" s="132"/>
      <c r="F15" s="101"/>
      <c r="G15" s="102"/>
      <c r="H15" s="22"/>
      <c r="I15" s="22"/>
      <c r="J15" s="9" t="s">
        <v>7</v>
      </c>
      <c r="K15" s="21"/>
      <c r="L15" s="10" t="s">
        <v>8</v>
      </c>
    </row>
    <row r="16" spans="1:12" ht="14.45" customHeight="1" x14ac:dyDescent="0.15">
      <c r="A16" s="117"/>
      <c r="B16" s="133" t="s">
        <v>15</v>
      </c>
      <c r="C16" s="134"/>
      <c r="D16" s="134"/>
      <c r="E16" s="135"/>
      <c r="F16" s="99">
        <f>SUM(K16:K19)</f>
        <v>0</v>
      </c>
      <c r="G16" s="100"/>
      <c r="H16" s="23"/>
      <c r="I16" s="24"/>
      <c r="J16" s="11" t="s">
        <v>7</v>
      </c>
      <c r="K16" s="25"/>
      <c r="L16" s="12" t="s">
        <v>8</v>
      </c>
    </row>
    <row r="17" spans="1:12" ht="14.45" customHeight="1" x14ac:dyDescent="0.15">
      <c r="A17" s="117"/>
      <c r="B17" s="130"/>
      <c r="C17" s="131"/>
      <c r="D17" s="131"/>
      <c r="E17" s="132"/>
      <c r="F17" s="101"/>
      <c r="G17" s="102"/>
      <c r="H17" s="19"/>
      <c r="I17" s="22"/>
      <c r="J17" s="9" t="s">
        <v>7</v>
      </c>
      <c r="K17" s="21"/>
      <c r="L17" s="10" t="s">
        <v>8</v>
      </c>
    </row>
    <row r="18" spans="1:12" ht="14.45" customHeight="1" x14ac:dyDescent="0.15">
      <c r="A18" s="117"/>
      <c r="B18" s="130"/>
      <c r="C18" s="131"/>
      <c r="D18" s="131"/>
      <c r="E18" s="132"/>
      <c r="F18" s="101"/>
      <c r="G18" s="102"/>
      <c r="H18" s="19"/>
      <c r="I18" s="22"/>
      <c r="J18" s="9" t="s">
        <v>7</v>
      </c>
      <c r="K18" s="21"/>
      <c r="L18" s="10" t="s">
        <v>8</v>
      </c>
    </row>
    <row r="19" spans="1:12" ht="14.45" customHeight="1" x14ac:dyDescent="0.15">
      <c r="A19" s="117"/>
      <c r="B19" s="130"/>
      <c r="C19" s="131"/>
      <c r="D19" s="131"/>
      <c r="E19" s="132"/>
      <c r="F19" s="103"/>
      <c r="G19" s="104"/>
      <c r="H19" s="26"/>
      <c r="I19" s="27"/>
      <c r="J19" s="13" t="s">
        <v>7</v>
      </c>
      <c r="K19" s="28"/>
      <c r="L19" s="14" t="s">
        <v>8</v>
      </c>
    </row>
    <row r="20" spans="1:12" ht="14.45" customHeight="1" x14ac:dyDescent="0.15">
      <c r="A20" s="117"/>
      <c r="B20" s="127" t="s">
        <v>11</v>
      </c>
      <c r="C20" s="128"/>
      <c r="D20" s="128"/>
      <c r="E20" s="129"/>
      <c r="F20" s="99">
        <f>SUM(K20:K23)</f>
        <v>0</v>
      </c>
      <c r="G20" s="100"/>
      <c r="H20" s="19"/>
      <c r="I20" s="22"/>
      <c r="J20" s="9" t="s">
        <v>7</v>
      </c>
      <c r="K20" s="21"/>
      <c r="L20" s="10" t="s">
        <v>8</v>
      </c>
    </row>
    <row r="21" spans="1:12" ht="14.45" customHeight="1" x14ac:dyDescent="0.15">
      <c r="A21" s="117"/>
      <c r="B21" s="105"/>
      <c r="C21" s="106"/>
      <c r="D21" s="106"/>
      <c r="E21" s="107"/>
      <c r="F21" s="101"/>
      <c r="G21" s="102"/>
      <c r="H21" s="19"/>
      <c r="I21" s="22"/>
      <c r="J21" s="9" t="s">
        <v>7</v>
      </c>
      <c r="K21" s="21"/>
      <c r="L21" s="10" t="s">
        <v>8</v>
      </c>
    </row>
    <row r="22" spans="1:12" ht="14.45" customHeight="1" x14ac:dyDescent="0.15">
      <c r="A22" s="117"/>
      <c r="B22" s="105"/>
      <c r="C22" s="106"/>
      <c r="D22" s="106"/>
      <c r="E22" s="107"/>
      <c r="F22" s="101"/>
      <c r="G22" s="102"/>
      <c r="H22" s="19"/>
      <c r="I22" s="22"/>
      <c r="J22" s="9" t="s">
        <v>7</v>
      </c>
      <c r="K22" s="21"/>
      <c r="L22" s="10" t="s">
        <v>8</v>
      </c>
    </row>
    <row r="23" spans="1:12" ht="14.45" customHeight="1" x14ac:dyDescent="0.15">
      <c r="A23" s="117"/>
      <c r="B23" s="122"/>
      <c r="C23" s="123"/>
      <c r="D23" s="123"/>
      <c r="E23" s="124"/>
      <c r="F23" s="103"/>
      <c r="G23" s="104"/>
      <c r="H23" s="19"/>
      <c r="I23" s="22"/>
      <c r="J23" s="9" t="s">
        <v>7</v>
      </c>
      <c r="K23" s="21"/>
      <c r="L23" s="10" t="s">
        <v>8</v>
      </c>
    </row>
    <row r="24" spans="1:12" ht="14.45" customHeight="1" x14ac:dyDescent="0.15">
      <c r="A24" s="117"/>
      <c r="B24" s="105" t="s">
        <v>12</v>
      </c>
      <c r="C24" s="106"/>
      <c r="D24" s="106"/>
      <c r="E24" s="107"/>
      <c r="F24" s="99">
        <f>SUM(K24:K27)</f>
        <v>0</v>
      </c>
      <c r="G24" s="100"/>
      <c r="H24" s="23"/>
      <c r="I24" s="24"/>
      <c r="J24" s="11" t="s">
        <v>7</v>
      </c>
      <c r="K24" s="25"/>
      <c r="L24" s="12" t="s">
        <v>8</v>
      </c>
    </row>
    <row r="25" spans="1:12" ht="14.45" customHeight="1" x14ac:dyDescent="0.15">
      <c r="A25" s="117"/>
      <c r="B25" s="105"/>
      <c r="C25" s="106"/>
      <c r="D25" s="106"/>
      <c r="E25" s="107"/>
      <c r="F25" s="101"/>
      <c r="G25" s="102"/>
      <c r="H25" s="19"/>
      <c r="I25" s="22"/>
      <c r="J25" s="9" t="s">
        <v>7</v>
      </c>
      <c r="K25" s="21"/>
      <c r="L25" s="10" t="s">
        <v>8</v>
      </c>
    </row>
    <row r="26" spans="1:12" ht="14.45" customHeight="1" x14ac:dyDescent="0.15">
      <c r="A26" s="117"/>
      <c r="B26" s="105"/>
      <c r="C26" s="106"/>
      <c r="D26" s="106"/>
      <c r="E26" s="107"/>
      <c r="F26" s="101"/>
      <c r="G26" s="102"/>
      <c r="H26" s="19"/>
      <c r="I26" s="22"/>
      <c r="J26" s="9" t="s">
        <v>7</v>
      </c>
      <c r="K26" s="21"/>
      <c r="L26" s="10" t="s">
        <v>8</v>
      </c>
    </row>
    <row r="27" spans="1:12" ht="14.45" customHeight="1" thickBot="1" x14ac:dyDescent="0.2">
      <c r="A27" s="118"/>
      <c r="B27" s="108"/>
      <c r="C27" s="109"/>
      <c r="D27" s="109"/>
      <c r="E27" s="110"/>
      <c r="F27" s="101"/>
      <c r="G27" s="102"/>
      <c r="H27" s="52"/>
      <c r="I27" s="53"/>
      <c r="J27" s="16" t="s">
        <v>7</v>
      </c>
      <c r="K27" s="54"/>
      <c r="L27" s="17" t="s">
        <v>8</v>
      </c>
    </row>
    <row r="28" spans="1:12" ht="30" customHeight="1" thickBot="1" x14ac:dyDescent="0.2">
      <c r="A28" s="111" t="s">
        <v>19</v>
      </c>
      <c r="B28" s="111"/>
      <c r="C28" s="111"/>
      <c r="D28" s="111"/>
      <c r="E28" s="112"/>
      <c r="F28" s="113">
        <f>SUM(F4:G27)</f>
        <v>0</v>
      </c>
      <c r="G28" s="114"/>
      <c r="H28" s="60" t="b">
        <f>IF(F32-F46&lt;0,TRUE,FALSE)</f>
        <v>0</v>
      </c>
      <c r="I28" s="60">
        <f>IF(F28/2&gt;=1000000,"1000000",ROUNDDOWN(F32/2,-3))</f>
        <v>0</v>
      </c>
      <c r="J28" s="60" t="b">
        <f>IF(I28="1000000",TRUE,FALSE)</f>
        <v>0</v>
      </c>
      <c r="K28" s="60">
        <f>IF(J28=TRUE,"1000000",I28)</f>
        <v>0</v>
      </c>
      <c r="L28" s="71"/>
    </row>
    <row r="29" spans="1:12" ht="9" customHeight="1" thickBot="1" x14ac:dyDescent="0.2">
      <c r="A29" s="70"/>
      <c r="B29" s="70"/>
      <c r="C29" s="70"/>
      <c r="D29" s="60">
        <f>ROUNDDOWN(F32/2,-3)</f>
        <v>0</v>
      </c>
      <c r="E29" s="60">
        <f>F46</f>
        <v>0</v>
      </c>
      <c r="F29" s="62">
        <f>D29+F46</f>
        <v>0</v>
      </c>
      <c r="G29" s="62">
        <f>F32</f>
        <v>0</v>
      </c>
      <c r="H29" s="62">
        <f>G29-F29</f>
        <v>0</v>
      </c>
      <c r="I29" s="60" t="b">
        <f>IF(H29&gt;=0,TRUE,FALSE)</f>
        <v>1</v>
      </c>
      <c r="J29" s="60"/>
      <c r="K29" s="60"/>
      <c r="L29" s="60"/>
    </row>
    <row r="30" spans="1:12" ht="29.85" customHeight="1" thickBot="1" x14ac:dyDescent="0.2">
      <c r="A30" s="182" t="s">
        <v>20</v>
      </c>
      <c r="B30" s="183"/>
      <c r="C30" s="183"/>
      <c r="D30" s="183"/>
      <c r="E30" s="183"/>
      <c r="F30" s="184"/>
      <c r="G30" s="185"/>
      <c r="H30" s="138" t="s">
        <v>25</v>
      </c>
      <c r="I30" s="139"/>
      <c r="J30" s="139"/>
      <c r="K30" s="139"/>
      <c r="L30" s="140"/>
    </row>
    <row r="31" spans="1:12" ht="8.85" customHeight="1" thickBot="1" x14ac:dyDescent="0.2">
      <c r="A31" s="60">
        <f>IF(J28=TRUE,"10000000",IF(I29=FALSE,I28,D29))</f>
        <v>0</v>
      </c>
      <c r="B31" s="60">
        <f>A31+E29</f>
        <v>0</v>
      </c>
      <c r="C31" s="60">
        <f>G29-B31</f>
        <v>0</v>
      </c>
      <c r="D31" s="60">
        <f>(B31+C31)-F32</f>
        <v>0</v>
      </c>
      <c r="E31" s="68"/>
      <c r="F31" s="59"/>
      <c r="G31" s="59"/>
      <c r="H31" s="69"/>
      <c r="I31" s="69"/>
      <c r="J31" s="69"/>
      <c r="K31" s="69"/>
      <c r="L31" s="69"/>
    </row>
    <row r="32" spans="1:12" ht="30" customHeight="1" thickBot="1" x14ac:dyDescent="0.2">
      <c r="A32" s="141" t="s">
        <v>24</v>
      </c>
      <c r="B32" s="142"/>
      <c r="C32" s="142"/>
      <c r="D32" s="142"/>
      <c r="E32" s="143"/>
      <c r="F32" s="144">
        <f>F28-F30</f>
        <v>0</v>
      </c>
      <c r="G32" s="145"/>
      <c r="H32" s="146" t="s">
        <v>26</v>
      </c>
      <c r="I32" s="147"/>
      <c r="J32" s="147"/>
      <c r="K32" s="147"/>
      <c r="L32" s="148"/>
    </row>
    <row r="33" spans="1:22" ht="9" customHeight="1" thickBot="1" x14ac:dyDescent="0.2">
      <c r="A33" s="60">
        <f>IF(I29=FALSE,D29+H29,)</f>
        <v>0</v>
      </c>
      <c r="B33" s="62">
        <f>A33+F46</f>
        <v>0</v>
      </c>
      <c r="C33" s="60">
        <f>G29-B33</f>
        <v>0</v>
      </c>
      <c r="D33" s="60">
        <f>(F30+F46+A33+C33)-F28</f>
        <v>0</v>
      </c>
      <c r="E33" s="63">
        <f>ROUNDDOWN(A33,-3)</f>
        <v>0</v>
      </c>
      <c r="F33" s="64"/>
      <c r="G33" s="64"/>
      <c r="H33" s="65"/>
      <c r="I33" s="79"/>
      <c r="J33" s="9"/>
      <c r="K33" s="80"/>
      <c r="L33" s="9"/>
    </row>
    <row r="34" spans="1:22" ht="15" customHeight="1" x14ac:dyDescent="0.15">
      <c r="A34" s="149" t="s">
        <v>3</v>
      </c>
      <c r="B34" s="152" t="s">
        <v>16</v>
      </c>
      <c r="C34" s="153"/>
      <c r="D34" s="153"/>
      <c r="E34" s="154"/>
      <c r="F34" s="161">
        <f>SUM(K34:K37)</f>
        <v>0</v>
      </c>
      <c r="G34" s="162"/>
      <c r="H34" s="29"/>
      <c r="I34" s="30"/>
      <c r="J34" s="7" t="s">
        <v>7</v>
      </c>
      <c r="K34" s="31"/>
      <c r="L34" s="8" t="s">
        <v>8</v>
      </c>
    </row>
    <row r="35" spans="1:22" ht="15" customHeight="1" x14ac:dyDescent="0.15">
      <c r="A35" s="150"/>
      <c r="B35" s="155"/>
      <c r="C35" s="156"/>
      <c r="D35" s="156"/>
      <c r="E35" s="157"/>
      <c r="F35" s="163"/>
      <c r="G35" s="164"/>
      <c r="H35" s="32"/>
      <c r="I35" s="33"/>
      <c r="J35" s="9" t="s">
        <v>7</v>
      </c>
      <c r="K35" s="34"/>
      <c r="L35" s="10" t="s">
        <v>8</v>
      </c>
    </row>
    <row r="36" spans="1:22" ht="15" customHeight="1" x14ac:dyDescent="0.15">
      <c r="A36" s="150"/>
      <c r="B36" s="155"/>
      <c r="C36" s="156"/>
      <c r="D36" s="156"/>
      <c r="E36" s="157"/>
      <c r="F36" s="163"/>
      <c r="G36" s="164"/>
      <c r="H36" s="32"/>
      <c r="I36" s="33"/>
      <c r="J36" s="9" t="s">
        <v>7</v>
      </c>
      <c r="K36" s="34"/>
      <c r="L36" s="10" t="s">
        <v>8</v>
      </c>
    </row>
    <row r="37" spans="1:22" ht="15" customHeight="1" x14ac:dyDescent="0.15">
      <c r="A37" s="150"/>
      <c r="B37" s="158"/>
      <c r="C37" s="159"/>
      <c r="D37" s="159"/>
      <c r="E37" s="160"/>
      <c r="F37" s="165"/>
      <c r="G37" s="166"/>
      <c r="H37" s="35"/>
      <c r="I37" s="36"/>
      <c r="J37" s="15" t="s">
        <v>7</v>
      </c>
      <c r="K37" s="37"/>
      <c r="L37" s="10" t="s">
        <v>8</v>
      </c>
    </row>
    <row r="38" spans="1:22" ht="15" customHeight="1" x14ac:dyDescent="0.15">
      <c r="A38" s="150"/>
      <c r="B38" s="167" t="s">
        <v>17</v>
      </c>
      <c r="C38" s="168"/>
      <c r="D38" s="168"/>
      <c r="E38" s="169"/>
      <c r="F38" s="163">
        <f>SUM(K38:K41)</f>
        <v>0</v>
      </c>
      <c r="G38" s="164"/>
      <c r="H38" s="38"/>
      <c r="I38" s="39"/>
      <c r="J38" s="9" t="s">
        <v>7</v>
      </c>
      <c r="K38" s="34"/>
      <c r="L38" s="61" t="s">
        <v>8</v>
      </c>
    </row>
    <row r="39" spans="1:22" ht="15" customHeight="1" x14ac:dyDescent="0.15">
      <c r="A39" s="150"/>
      <c r="B39" s="170"/>
      <c r="C39" s="171"/>
      <c r="D39" s="171"/>
      <c r="E39" s="172"/>
      <c r="F39" s="163"/>
      <c r="G39" s="164"/>
      <c r="H39" s="32"/>
      <c r="I39" s="33"/>
      <c r="J39" s="9" t="s">
        <v>7</v>
      </c>
      <c r="K39" s="34"/>
      <c r="L39" s="10" t="s">
        <v>8</v>
      </c>
    </row>
    <row r="40" spans="1:22" ht="15" customHeight="1" x14ac:dyDescent="0.15">
      <c r="A40" s="150"/>
      <c r="B40" s="170"/>
      <c r="C40" s="171"/>
      <c r="D40" s="171"/>
      <c r="E40" s="172"/>
      <c r="F40" s="163"/>
      <c r="G40" s="164"/>
      <c r="H40" s="32"/>
      <c r="I40" s="33"/>
      <c r="J40" s="9" t="s">
        <v>7</v>
      </c>
      <c r="K40" s="34"/>
      <c r="L40" s="10" t="s">
        <v>8</v>
      </c>
    </row>
    <row r="41" spans="1:22" ht="15" customHeight="1" x14ac:dyDescent="0.15">
      <c r="A41" s="150"/>
      <c r="B41" s="173"/>
      <c r="C41" s="174"/>
      <c r="D41" s="174"/>
      <c r="E41" s="175"/>
      <c r="F41" s="165"/>
      <c r="G41" s="166"/>
      <c r="H41" s="35"/>
      <c r="I41" s="36"/>
      <c r="J41" s="15" t="s">
        <v>7</v>
      </c>
      <c r="K41" s="37"/>
      <c r="L41" s="10" t="s">
        <v>8</v>
      </c>
    </row>
    <row r="42" spans="1:22" ht="15" customHeight="1" x14ac:dyDescent="0.15">
      <c r="A42" s="150"/>
      <c r="B42" s="176" t="s">
        <v>12</v>
      </c>
      <c r="C42" s="177"/>
      <c r="D42" s="177"/>
      <c r="E42" s="178"/>
      <c r="F42" s="186">
        <f>SUM(K42:K45)</f>
        <v>0</v>
      </c>
      <c r="G42" s="187"/>
      <c r="H42" s="38"/>
      <c r="I42" s="39"/>
      <c r="J42" s="9" t="s">
        <v>7</v>
      </c>
      <c r="K42" s="34"/>
      <c r="L42" s="61" t="s">
        <v>8</v>
      </c>
    </row>
    <row r="43" spans="1:22" ht="15" customHeight="1" x14ac:dyDescent="0.15">
      <c r="A43" s="150"/>
      <c r="B43" s="170"/>
      <c r="C43" s="171"/>
      <c r="D43" s="171"/>
      <c r="E43" s="172"/>
      <c r="F43" s="163"/>
      <c r="G43" s="164"/>
      <c r="H43" s="32"/>
      <c r="I43" s="33"/>
      <c r="J43" s="9" t="s">
        <v>7</v>
      </c>
      <c r="K43" s="34"/>
      <c r="L43" s="10" t="s">
        <v>8</v>
      </c>
      <c r="U43" s="55"/>
      <c r="V43" s="55"/>
    </row>
    <row r="44" spans="1:22" ht="15" customHeight="1" x14ac:dyDescent="0.15">
      <c r="A44" s="150"/>
      <c r="B44" s="170"/>
      <c r="C44" s="171"/>
      <c r="D44" s="171"/>
      <c r="E44" s="172"/>
      <c r="F44" s="163"/>
      <c r="G44" s="164"/>
      <c r="H44" s="32"/>
      <c r="I44" s="33"/>
      <c r="J44" s="9" t="s">
        <v>7</v>
      </c>
      <c r="K44" s="34"/>
      <c r="L44" s="10" t="s">
        <v>8</v>
      </c>
    </row>
    <row r="45" spans="1:22" ht="15" customHeight="1" thickBot="1" x14ac:dyDescent="0.2">
      <c r="A45" s="151"/>
      <c r="B45" s="179"/>
      <c r="C45" s="180"/>
      <c r="D45" s="180"/>
      <c r="E45" s="181"/>
      <c r="F45" s="163"/>
      <c r="G45" s="164"/>
      <c r="H45" s="40"/>
      <c r="I45" s="41"/>
      <c r="J45" s="16" t="s">
        <v>7</v>
      </c>
      <c r="K45" s="42"/>
      <c r="L45" s="17" t="s">
        <v>8</v>
      </c>
    </row>
    <row r="46" spans="1:22" ht="30" customHeight="1" thickBot="1" x14ac:dyDescent="0.2">
      <c r="A46" s="188" t="s">
        <v>21</v>
      </c>
      <c r="B46" s="189"/>
      <c r="C46" s="189"/>
      <c r="D46" s="189"/>
      <c r="E46" s="189"/>
      <c r="F46" s="190">
        <f>SUM(F34:G45)</f>
        <v>0</v>
      </c>
      <c r="G46" s="191"/>
      <c r="H46" s="74"/>
      <c r="I46" s="74"/>
      <c r="J46" s="74"/>
      <c r="K46" s="74"/>
      <c r="L46" s="74"/>
    </row>
    <row r="47" spans="1:22" ht="9" customHeight="1" thickBot="1" x14ac:dyDescent="0.2">
      <c r="A47" s="75"/>
      <c r="B47" s="75"/>
      <c r="C47" s="75"/>
      <c r="D47" s="75"/>
      <c r="E47" s="75"/>
      <c r="F47" s="76"/>
      <c r="G47" s="76"/>
      <c r="H47" s="74"/>
      <c r="I47" s="74"/>
      <c r="J47" s="74"/>
      <c r="K47" s="74"/>
      <c r="L47" s="74"/>
    </row>
    <row r="48" spans="1:22" ht="30" customHeight="1" thickBot="1" x14ac:dyDescent="0.2">
      <c r="A48" s="192" t="s">
        <v>22</v>
      </c>
      <c r="B48" s="193"/>
      <c r="C48" s="193"/>
      <c r="D48" s="193"/>
      <c r="E48" s="193"/>
      <c r="F48" s="194">
        <f>IF(H28=TRUE,"対象外",IF(J28=TRUE,K28,IF(I29=FALSE,E33,A31)))</f>
        <v>0</v>
      </c>
      <c r="G48" s="195"/>
      <c r="H48" s="72" t="s">
        <v>27</v>
      </c>
      <c r="I48" s="136" t="str">
        <f>IF(H28=TRUE,"助成の対象外です",IF(J28=TRUE,"上限金額です",IF(H29&lt;0,"収入が多いため減額になります","")))</f>
        <v/>
      </c>
      <c r="J48" s="136"/>
      <c r="K48" s="136"/>
      <c r="L48" s="137"/>
    </row>
    <row r="49" spans="1:12" ht="7.5" customHeight="1" thickBot="1" x14ac:dyDescent="0.2">
      <c r="A49" s="74"/>
      <c r="B49" s="74"/>
      <c r="C49" s="74"/>
      <c r="D49" s="73"/>
      <c r="E49" s="43"/>
      <c r="F49" s="78"/>
      <c r="G49" s="78"/>
      <c r="H49" s="73"/>
      <c r="I49" s="73"/>
      <c r="J49"/>
      <c r="K49"/>
      <c r="L49"/>
    </row>
    <row r="50" spans="1:12" ht="30" customHeight="1" thickBot="1" x14ac:dyDescent="0.2">
      <c r="A50" s="188" t="s">
        <v>23</v>
      </c>
      <c r="B50" s="189"/>
      <c r="C50" s="189"/>
      <c r="D50" s="189"/>
      <c r="E50" s="189"/>
      <c r="F50" s="196">
        <f>IF(F48="対象外","対象外",IF(F32-(F46+F48)&lt;0,0,F32-(F46+F48)))</f>
        <v>0</v>
      </c>
      <c r="G50" s="197"/>
      <c r="H50" s="147" t="s">
        <v>52</v>
      </c>
      <c r="I50" s="139"/>
      <c r="J50" s="139"/>
      <c r="K50" s="139"/>
      <c r="L50" s="140"/>
    </row>
    <row r="51" spans="1:12" ht="9" customHeight="1" thickBot="1" x14ac:dyDescent="0.2">
      <c r="A51"/>
      <c r="B51"/>
      <c r="C51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30" customHeight="1" thickBot="1" x14ac:dyDescent="0.2">
      <c r="A52" s="198" t="s">
        <v>18</v>
      </c>
      <c r="B52" s="94"/>
      <c r="C52" s="94"/>
      <c r="D52" s="94"/>
      <c r="E52" s="95"/>
      <c r="F52" s="199">
        <f>IF(F50="対象外","対象外",(F30+F46+F48+F50)-F28)</f>
        <v>0</v>
      </c>
      <c r="G52" s="200"/>
      <c r="H52" s="201" t="s">
        <v>49</v>
      </c>
      <c r="I52" s="202"/>
      <c r="J52" s="202"/>
      <c r="K52" s="202"/>
      <c r="L52" s="203"/>
    </row>
    <row r="53" spans="1:12" ht="13.5" customHeight="1" x14ac:dyDescent="0.15">
      <c r="A53" s="2"/>
      <c r="B53"/>
      <c r="C53"/>
      <c r="D53"/>
      <c r="E53" s="45"/>
      <c r="F53"/>
      <c r="G53" s="4"/>
      <c r="H53" s="5"/>
      <c r="I53" s="5"/>
      <c r="J53"/>
      <c r="K53"/>
      <c r="L53"/>
    </row>
    <row r="54" spans="1:12" ht="13.5" customHeight="1" x14ac:dyDescent="0.1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customHeight="1" x14ac:dyDescent="0.15">
      <c r="A55" s="2"/>
      <c r="B55"/>
      <c r="C55"/>
      <c r="D55"/>
      <c r="E55" s="45"/>
      <c r="F55"/>
      <c r="G55" s="4"/>
      <c r="H55" s="56"/>
      <c r="I55" s="5"/>
      <c r="J55"/>
      <c r="K55"/>
      <c r="L55"/>
    </row>
    <row r="56" spans="1:12" ht="13.5" customHeight="1" x14ac:dyDescent="0.15">
      <c r="A56"/>
      <c r="B56"/>
      <c r="C56"/>
      <c r="D56"/>
      <c r="E56"/>
      <c r="F56"/>
      <c r="G56"/>
      <c r="H56" s="57"/>
      <c r="I56"/>
      <c r="J56"/>
      <c r="K56"/>
      <c r="L56"/>
    </row>
    <row r="57" spans="1:12" ht="15" customHeight="1" x14ac:dyDescent="0.15">
      <c r="A57" s="2"/>
      <c r="B57"/>
      <c r="C57"/>
      <c r="D57"/>
      <c r="E57" s="46"/>
      <c r="F57"/>
      <c r="G57" s="4"/>
      <c r="H57" s="58"/>
      <c r="I57" s="47"/>
      <c r="J57"/>
      <c r="K57"/>
      <c r="L57"/>
    </row>
    <row r="58" spans="1:12" ht="15" customHeight="1" x14ac:dyDescent="0.1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 customHeight="1" x14ac:dyDescent="0.15">
      <c r="A59" s="44"/>
      <c r="B59" s="44"/>
      <c r="C59" s="44"/>
      <c r="I59" s="48"/>
      <c r="J59" s="48"/>
      <c r="K59" s="48"/>
      <c r="L59" s="48"/>
    </row>
    <row r="60" spans="1:12" ht="15" customHeight="1" x14ac:dyDescent="0.15">
      <c r="A60" s="2"/>
      <c r="B60"/>
      <c r="C60"/>
      <c r="J60"/>
    </row>
    <row r="61" spans="1:12" ht="15" customHeight="1" x14ac:dyDescent="0.15">
      <c r="A61"/>
      <c r="B61"/>
      <c r="C61"/>
      <c r="D61"/>
      <c r="E61"/>
      <c r="F61"/>
      <c r="G61"/>
      <c r="J61"/>
    </row>
    <row r="62" spans="1:12" ht="15" customHeight="1" x14ac:dyDescent="0.15">
      <c r="A62"/>
      <c r="B62"/>
      <c r="C62"/>
      <c r="D62"/>
      <c r="E62"/>
      <c r="F62"/>
      <c r="G62"/>
      <c r="J62"/>
    </row>
    <row r="63" spans="1:12" ht="11.25" customHeight="1" x14ac:dyDescent="0.15">
      <c r="A63" s="2"/>
      <c r="B63" s="2"/>
      <c r="C63" s="2"/>
      <c r="D63" s="2"/>
      <c r="H63" s="2"/>
      <c r="I63" s="2"/>
      <c r="J63" s="2"/>
      <c r="K63" s="2"/>
      <c r="L63" s="2"/>
    </row>
    <row r="64" spans="1:12" ht="20.25" customHeight="1" x14ac:dyDescent="0.15">
      <c r="A64" s="3"/>
      <c r="B64"/>
      <c r="C64"/>
      <c r="D64"/>
      <c r="E64" s="45"/>
      <c r="F64"/>
      <c r="G64"/>
      <c r="H64" s="2"/>
      <c r="I64" s="2"/>
      <c r="J64" s="48"/>
      <c r="K64" s="48"/>
      <c r="L64" s="48"/>
    </row>
    <row r="65" spans="1:12" ht="18" customHeight="1" x14ac:dyDescent="0.15">
      <c r="A65"/>
      <c r="B65"/>
      <c r="C65"/>
      <c r="D65"/>
      <c r="E65"/>
      <c r="F65"/>
      <c r="G65"/>
      <c r="H65" s="2"/>
      <c r="I65" s="2"/>
      <c r="J65" s="48"/>
      <c r="K65" s="48"/>
      <c r="L65" s="48"/>
    </row>
    <row r="66" spans="1:12" ht="15" customHeight="1" x14ac:dyDescent="0.15">
      <c r="A66"/>
      <c r="B66"/>
      <c r="C66"/>
      <c r="D66"/>
      <c r="E66"/>
      <c r="F66"/>
      <c r="G66"/>
      <c r="H66" s="2"/>
      <c r="I66" s="2"/>
      <c r="J66" s="48"/>
      <c r="K66" s="48"/>
      <c r="L66" s="48"/>
    </row>
    <row r="67" spans="1:12" ht="1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48"/>
      <c r="K67" s="48"/>
      <c r="L67" s="48"/>
    </row>
    <row r="68" spans="1:12" ht="15" customHeight="1" x14ac:dyDescent="0.15"/>
  </sheetData>
  <sheetProtection formatColumns="0" formatRows="0" insertRows="0"/>
  <mergeCells count="47">
    <mergeCell ref="A52:E52"/>
    <mergeCell ref="F52:G52"/>
    <mergeCell ref="H52:L52"/>
    <mergeCell ref="A48:E48"/>
    <mergeCell ref="F48:G48"/>
    <mergeCell ref="A50:E50"/>
    <mergeCell ref="F50:G50"/>
    <mergeCell ref="H50:L50"/>
    <mergeCell ref="I48:L48"/>
    <mergeCell ref="H30:L30"/>
    <mergeCell ref="A32:E32"/>
    <mergeCell ref="F32:G32"/>
    <mergeCell ref="H32:L32"/>
    <mergeCell ref="A34:A45"/>
    <mergeCell ref="B34:E37"/>
    <mergeCell ref="F34:G37"/>
    <mergeCell ref="B38:E41"/>
    <mergeCell ref="F38:G41"/>
    <mergeCell ref="B42:E45"/>
    <mergeCell ref="A30:E30"/>
    <mergeCell ref="F30:G30"/>
    <mergeCell ref="F42:G45"/>
    <mergeCell ref="A46:E46"/>
    <mergeCell ref="F46:G46"/>
    <mergeCell ref="F20:G23"/>
    <mergeCell ref="B24:E27"/>
    <mergeCell ref="F24:G27"/>
    <mergeCell ref="A28:E28"/>
    <mergeCell ref="F28:G28"/>
    <mergeCell ref="A4:A27"/>
    <mergeCell ref="B4:E7"/>
    <mergeCell ref="F4:G7"/>
    <mergeCell ref="B8:E11"/>
    <mergeCell ref="F8:G11"/>
    <mergeCell ref="B12:E15"/>
    <mergeCell ref="F12:G15"/>
    <mergeCell ref="B16:E19"/>
    <mergeCell ref="F16:G19"/>
    <mergeCell ref="B20:E23"/>
    <mergeCell ref="B3:E3"/>
    <mergeCell ref="F3:G3"/>
    <mergeCell ref="H3:L3"/>
    <mergeCell ref="A1:E2"/>
    <mergeCell ref="F1:G1"/>
    <mergeCell ref="H1:L1"/>
    <mergeCell ref="F2:G2"/>
    <mergeCell ref="H2:L2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J68"/>
  <sheetViews>
    <sheetView topLeftCell="A38" zoomScaleNormal="100" zoomScalePageLayoutView="85" workbookViewId="0">
      <selection activeCell="K44" sqref="K44"/>
    </sheetView>
  </sheetViews>
  <sheetFormatPr defaultRowHeight="14.25" x14ac:dyDescent="0.15"/>
  <cols>
    <col min="1" max="4" width="5" style="1" customWidth="1"/>
    <col min="5" max="5" width="13.625" style="1" customWidth="1"/>
    <col min="6" max="6" width="8.625" style="1" customWidth="1"/>
    <col min="7" max="7" width="5.375" style="1" customWidth="1"/>
    <col min="8" max="8" width="34.5" style="1" customWidth="1"/>
    <col min="9" max="9" width="15.75" style="1" customWidth="1"/>
    <col min="10" max="10" width="2.875" style="1" customWidth="1"/>
    <col min="11" max="11" width="9.75" style="1" customWidth="1"/>
    <col min="12" max="12" width="8.25" style="1" bestFit="1" customWidth="1"/>
    <col min="13" max="13" width="14" style="1" customWidth="1"/>
    <col min="14" max="16" width="14" style="6" customWidth="1"/>
    <col min="17" max="17" width="9" style="6"/>
    <col min="18" max="18" width="9.125" style="6" bestFit="1" customWidth="1"/>
    <col min="19" max="19" width="9" style="6"/>
    <col min="20" max="22" width="9.125" style="6" bestFit="1" customWidth="1"/>
    <col min="23" max="23" width="9.625" style="6" bestFit="1" customWidth="1"/>
    <col min="24" max="29" width="9.125" style="6" bestFit="1" customWidth="1"/>
    <col min="30" max="36" width="9" style="6"/>
    <col min="37" max="16384" width="9" style="1"/>
  </cols>
  <sheetData>
    <row r="1" spans="1:12" ht="28.5" customHeight="1" thickBot="1" x14ac:dyDescent="0.2">
      <c r="A1" s="217" t="s">
        <v>6</v>
      </c>
      <c r="B1" s="218"/>
      <c r="C1" s="218"/>
      <c r="D1" s="218"/>
      <c r="E1" s="219"/>
      <c r="F1" s="220" t="s">
        <v>0</v>
      </c>
      <c r="G1" s="221"/>
      <c r="H1" s="222" t="s">
        <v>28</v>
      </c>
      <c r="I1" s="223"/>
      <c r="J1" s="223"/>
      <c r="K1" s="223"/>
      <c r="L1" s="224"/>
    </row>
    <row r="2" spans="1:12" ht="28.5" customHeight="1" thickBot="1" x14ac:dyDescent="0.2">
      <c r="A2" s="225"/>
      <c r="B2" s="226"/>
      <c r="C2" s="226"/>
      <c r="D2" s="226"/>
      <c r="E2" s="227"/>
      <c r="F2" s="220" t="s">
        <v>1</v>
      </c>
      <c r="G2" s="221"/>
      <c r="H2" s="222" t="s">
        <v>29</v>
      </c>
      <c r="I2" s="223"/>
      <c r="J2" s="223"/>
      <c r="K2" s="223"/>
      <c r="L2" s="224"/>
    </row>
    <row r="3" spans="1:12" ht="28.5" customHeight="1" thickBot="1" x14ac:dyDescent="0.2">
      <c r="A3" s="228"/>
      <c r="B3" s="229" t="s">
        <v>5</v>
      </c>
      <c r="C3" s="230"/>
      <c r="D3" s="230"/>
      <c r="E3" s="230"/>
      <c r="F3" s="231" t="s">
        <v>2</v>
      </c>
      <c r="G3" s="232"/>
      <c r="H3" s="231" t="s">
        <v>13</v>
      </c>
      <c r="I3" s="230"/>
      <c r="J3" s="230"/>
      <c r="K3" s="230"/>
      <c r="L3" s="233"/>
    </row>
    <row r="4" spans="1:12" ht="14.25" customHeight="1" x14ac:dyDescent="0.15">
      <c r="A4" s="234" t="s">
        <v>4</v>
      </c>
      <c r="B4" s="235" t="s">
        <v>10</v>
      </c>
      <c r="C4" s="236"/>
      <c r="D4" s="236"/>
      <c r="E4" s="237"/>
      <c r="F4" s="238">
        <f>SUM(K4:K7)</f>
        <v>105000</v>
      </c>
      <c r="G4" s="239"/>
      <c r="H4" s="240" t="s">
        <v>30</v>
      </c>
      <c r="I4" s="241" t="s">
        <v>31</v>
      </c>
      <c r="J4" s="242" t="s">
        <v>7</v>
      </c>
      <c r="K4" s="243">
        <v>60000</v>
      </c>
      <c r="L4" s="244" t="s">
        <v>8</v>
      </c>
    </row>
    <row r="5" spans="1:12" x14ac:dyDescent="0.15">
      <c r="A5" s="245"/>
      <c r="B5" s="246"/>
      <c r="C5" s="247"/>
      <c r="D5" s="247"/>
      <c r="E5" s="248"/>
      <c r="F5" s="249"/>
      <c r="G5" s="250"/>
      <c r="H5" s="251" t="s">
        <v>30</v>
      </c>
      <c r="I5" s="252" t="s">
        <v>32</v>
      </c>
      <c r="J5" s="253" t="s">
        <v>7</v>
      </c>
      <c r="K5" s="254">
        <v>45000</v>
      </c>
      <c r="L5" s="255" t="s">
        <v>8</v>
      </c>
    </row>
    <row r="6" spans="1:12" ht="14.25" customHeight="1" x14ac:dyDescent="0.15">
      <c r="A6" s="256"/>
      <c r="B6" s="246"/>
      <c r="C6" s="247"/>
      <c r="D6" s="247"/>
      <c r="E6" s="248"/>
      <c r="F6" s="249"/>
      <c r="G6" s="250"/>
      <c r="H6" s="251"/>
      <c r="I6" s="252"/>
      <c r="J6" s="253" t="s">
        <v>7</v>
      </c>
      <c r="K6" s="254"/>
      <c r="L6" s="255" t="s">
        <v>8</v>
      </c>
    </row>
    <row r="7" spans="1:12" ht="14.25" customHeight="1" x14ac:dyDescent="0.15">
      <c r="A7" s="256"/>
      <c r="B7" s="257"/>
      <c r="C7" s="258"/>
      <c r="D7" s="258"/>
      <c r="E7" s="259"/>
      <c r="F7" s="249"/>
      <c r="G7" s="250"/>
      <c r="H7" s="251"/>
      <c r="I7" s="260"/>
      <c r="J7" s="253" t="s">
        <v>7</v>
      </c>
      <c r="K7" s="254"/>
      <c r="L7" s="255" t="s">
        <v>8</v>
      </c>
    </row>
    <row r="8" spans="1:12" ht="14.45" customHeight="1" x14ac:dyDescent="0.15">
      <c r="A8" s="256"/>
      <c r="B8" s="261" t="s">
        <v>9</v>
      </c>
      <c r="C8" s="262"/>
      <c r="D8" s="262"/>
      <c r="E8" s="263"/>
      <c r="F8" s="264">
        <f>SUM(K8:K11)</f>
        <v>45000</v>
      </c>
      <c r="G8" s="265"/>
      <c r="H8" s="266" t="s">
        <v>33</v>
      </c>
      <c r="I8" s="267"/>
      <c r="J8" s="268" t="s">
        <v>7</v>
      </c>
      <c r="K8" s="269">
        <v>10000</v>
      </c>
      <c r="L8" s="270" t="s">
        <v>8</v>
      </c>
    </row>
    <row r="9" spans="1:12" ht="14.45" customHeight="1" x14ac:dyDescent="0.15">
      <c r="A9" s="256"/>
      <c r="B9" s="246"/>
      <c r="C9" s="247"/>
      <c r="D9" s="247"/>
      <c r="E9" s="248"/>
      <c r="F9" s="249"/>
      <c r="G9" s="250"/>
      <c r="H9" s="251" t="s">
        <v>34</v>
      </c>
      <c r="I9" s="260"/>
      <c r="J9" s="253" t="s">
        <v>7</v>
      </c>
      <c r="K9" s="254">
        <v>15000</v>
      </c>
      <c r="L9" s="255" t="s">
        <v>8</v>
      </c>
    </row>
    <row r="10" spans="1:12" ht="14.45" customHeight="1" x14ac:dyDescent="0.15">
      <c r="A10" s="256"/>
      <c r="B10" s="246"/>
      <c r="C10" s="247"/>
      <c r="D10" s="247"/>
      <c r="E10" s="248"/>
      <c r="F10" s="249"/>
      <c r="G10" s="250"/>
      <c r="H10" s="251" t="s">
        <v>35</v>
      </c>
      <c r="I10" s="260"/>
      <c r="J10" s="253" t="s">
        <v>7</v>
      </c>
      <c r="K10" s="254">
        <v>20000</v>
      </c>
      <c r="L10" s="255" t="s">
        <v>8</v>
      </c>
    </row>
    <row r="11" spans="1:12" ht="14.45" customHeight="1" x14ac:dyDescent="0.15">
      <c r="A11" s="256"/>
      <c r="B11" s="257"/>
      <c r="C11" s="258"/>
      <c r="D11" s="258"/>
      <c r="E11" s="259"/>
      <c r="F11" s="249"/>
      <c r="G11" s="250"/>
      <c r="H11" s="271"/>
      <c r="I11" s="272"/>
      <c r="J11" s="273" t="s">
        <v>7</v>
      </c>
      <c r="K11" s="274"/>
      <c r="L11" s="275" t="s">
        <v>8</v>
      </c>
    </row>
    <row r="12" spans="1:12" ht="14.45" customHeight="1" x14ac:dyDescent="0.15">
      <c r="A12" s="256"/>
      <c r="B12" s="276" t="s">
        <v>14</v>
      </c>
      <c r="C12" s="277"/>
      <c r="D12" s="277"/>
      <c r="E12" s="278"/>
      <c r="F12" s="264">
        <f>SUM(K12:K15)</f>
        <v>125000</v>
      </c>
      <c r="G12" s="265"/>
      <c r="H12" s="260" t="s">
        <v>40</v>
      </c>
      <c r="I12" s="260" t="s">
        <v>38</v>
      </c>
      <c r="J12" s="253" t="s">
        <v>7</v>
      </c>
      <c r="K12" s="254">
        <v>40000</v>
      </c>
      <c r="L12" s="255" t="s">
        <v>8</v>
      </c>
    </row>
    <row r="13" spans="1:12" ht="14.45" customHeight="1" x14ac:dyDescent="0.15">
      <c r="A13" s="256"/>
      <c r="B13" s="276"/>
      <c r="C13" s="277"/>
      <c r="D13" s="277"/>
      <c r="E13" s="278"/>
      <c r="F13" s="249"/>
      <c r="G13" s="250"/>
      <c r="H13" s="260" t="s">
        <v>41</v>
      </c>
      <c r="I13" s="260" t="s">
        <v>36</v>
      </c>
      <c r="J13" s="253" t="s">
        <v>7</v>
      </c>
      <c r="K13" s="254">
        <v>15000</v>
      </c>
      <c r="L13" s="255" t="s">
        <v>8</v>
      </c>
    </row>
    <row r="14" spans="1:12" ht="14.45" customHeight="1" x14ac:dyDescent="0.15">
      <c r="A14" s="256"/>
      <c r="B14" s="276"/>
      <c r="C14" s="277"/>
      <c r="D14" s="277"/>
      <c r="E14" s="278"/>
      <c r="F14" s="249"/>
      <c r="G14" s="250"/>
      <c r="H14" s="260" t="s">
        <v>39</v>
      </c>
      <c r="I14" s="260" t="s">
        <v>37</v>
      </c>
      <c r="J14" s="253" t="s">
        <v>7</v>
      </c>
      <c r="K14" s="254">
        <v>70000</v>
      </c>
      <c r="L14" s="255" t="s">
        <v>8</v>
      </c>
    </row>
    <row r="15" spans="1:12" ht="14.45" customHeight="1" x14ac:dyDescent="0.15">
      <c r="A15" s="256"/>
      <c r="B15" s="276"/>
      <c r="C15" s="277"/>
      <c r="D15" s="277"/>
      <c r="E15" s="278"/>
      <c r="F15" s="249"/>
      <c r="G15" s="250"/>
      <c r="H15" s="260"/>
      <c r="I15" s="260"/>
      <c r="J15" s="253" t="s">
        <v>7</v>
      </c>
      <c r="K15" s="254"/>
      <c r="L15" s="255" t="s">
        <v>8</v>
      </c>
    </row>
    <row r="16" spans="1:12" ht="14.45" customHeight="1" x14ac:dyDescent="0.15">
      <c r="A16" s="256"/>
      <c r="B16" s="279" t="s">
        <v>15</v>
      </c>
      <c r="C16" s="280"/>
      <c r="D16" s="280"/>
      <c r="E16" s="281"/>
      <c r="F16" s="264">
        <f>SUM(K16:K19)</f>
        <v>28000</v>
      </c>
      <c r="G16" s="265"/>
      <c r="H16" s="266" t="s">
        <v>42</v>
      </c>
      <c r="I16" s="267" t="s">
        <v>43</v>
      </c>
      <c r="J16" s="268" t="s">
        <v>7</v>
      </c>
      <c r="K16" s="269">
        <v>28000</v>
      </c>
      <c r="L16" s="270" t="s">
        <v>8</v>
      </c>
    </row>
    <row r="17" spans="1:12" ht="14.45" customHeight="1" x14ac:dyDescent="0.15">
      <c r="A17" s="256"/>
      <c r="B17" s="276"/>
      <c r="C17" s="277"/>
      <c r="D17" s="277"/>
      <c r="E17" s="278"/>
      <c r="F17" s="249"/>
      <c r="G17" s="250"/>
      <c r="H17" s="251"/>
      <c r="I17" s="260"/>
      <c r="J17" s="253" t="s">
        <v>7</v>
      </c>
      <c r="K17" s="254"/>
      <c r="L17" s="255" t="s">
        <v>8</v>
      </c>
    </row>
    <row r="18" spans="1:12" ht="14.45" customHeight="1" x14ac:dyDescent="0.15">
      <c r="A18" s="256"/>
      <c r="B18" s="276"/>
      <c r="C18" s="277"/>
      <c r="D18" s="277"/>
      <c r="E18" s="278"/>
      <c r="F18" s="249"/>
      <c r="G18" s="250"/>
      <c r="H18" s="251"/>
      <c r="I18" s="260"/>
      <c r="J18" s="253" t="s">
        <v>7</v>
      </c>
      <c r="K18" s="254"/>
      <c r="L18" s="255" t="s">
        <v>8</v>
      </c>
    </row>
    <row r="19" spans="1:12" ht="14.45" customHeight="1" x14ac:dyDescent="0.15">
      <c r="A19" s="256"/>
      <c r="B19" s="276"/>
      <c r="C19" s="277"/>
      <c r="D19" s="277"/>
      <c r="E19" s="278"/>
      <c r="F19" s="282"/>
      <c r="G19" s="283"/>
      <c r="H19" s="271"/>
      <c r="I19" s="272"/>
      <c r="J19" s="273" t="s">
        <v>7</v>
      </c>
      <c r="K19" s="274"/>
      <c r="L19" s="275" t="s">
        <v>8</v>
      </c>
    </row>
    <row r="20" spans="1:12" ht="14.45" customHeight="1" x14ac:dyDescent="0.15">
      <c r="A20" s="256"/>
      <c r="B20" s="261" t="s">
        <v>11</v>
      </c>
      <c r="C20" s="262"/>
      <c r="D20" s="262"/>
      <c r="E20" s="263"/>
      <c r="F20" s="264">
        <f>SUM(K20:K23)</f>
        <v>5000</v>
      </c>
      <c r="G20" s="265"/>
      <c r="H20" s="251" t="s">
        <v>44</v>
      </c>
      <c r="I20" s="260"/>
      <c r="J20" s="253" t="s">
        <v>7</v>
      </c>
      <c r="K20" s="254">
        <v>5000</v>
      </c>
      <c r="L20" s="255" t="s">
        <v>8</v>
      </c>
    </row>
    <row r="21" spans="1:12" ht="14.45" customHeight="1" x14ac:dyDescent="0.15">
      <c r="A21" s="256"/>
      <c r="B21" s="246"/>
      <c r="C21" s="247"/>
      <c r="D21" s="247"/>
      <c r="E21" s="248"/>
      <c r="F21" s="249"/>
      <c r="G21" s="250"/>
      <c r="H21" s="251"/>
      <c r="I21" s="260"/>
      <c r="J21" s="253" t="s">
        <v>7</v>
      </c>
      <c r="K21" s="254"/>
      <c r="L21" s="255" t="s">
        <v>8</v>
      </c>
    </row>
    <row r="22" spans="1:12" ht="14.45" customHeight="1" x14ac:dyDescent="0.15">
      <c r="A22" s="256"/>
      <c r="B22" s="246"/>
      <c r="C22" s="247"/>
      <c r="D22" s="247"/>
      <c r="E22" s="248"/>
      <c r="F22" s="249"/>
      <c r="G22" s="250"/>
      <c r="H22" s="251"/>
      <c r="I22" s="260"/>
      <c r="J22" s="253" t="s">
        <v>7</v>
      </c>
      <c r="K22" s="254"/>
      <c r="L22" s="255" t="s">
        <v>8</v>
      </c>
    </row>
    <row r="23" spans="1:12" ht="14.45" customHeight="1" x14ac:dyDescent="0.15">
      <c r="A23" s="256"/>
      <c r="B23" s="257"/>
      <c r="C23" s="258"/>
      <c r="D23" s="258"/>
      <c r="E23" s="259"/>
      <c r="F23" s="282"/>
      <c r="G23" s="283"/>
      <c r="H23" s="251"/>
      <c r="I23" s="260"/>
      <c r="J23" s="253" t="s">
        <v>7</v>
      </c>
      <c r="K23" s="254"/>
      <c r="L23" s="255" t="s">
        <v>8</v>
      </c>
    </row>
    <row r="24" spans="1:12" ht="14.45" customHeight="1" x14ac:dyDescent="0.15">
      <c r="A24" s="256"/>
      <c r="B24" s="246" t="s">
        <v>12</v>
      </c>
      <c r="C24" s="247"/>
      <c r="D24" s="247"/>
      <c r="E24" s="248"/>
      <c r="F24" s="264">
        <f>SUM(K24:K27)</f>
        <v>0</v>
      </c>
      <c r="G24" s="265"/>
      <c r="H24" s="266"/>
      <c r="I24" s="267"/>
      <c r="J24" s="268" t="s">
        <v>7</v>
      </c>
      <c r="K24" s="269"/>
      <c r="L24" s="270" t="s">
        <v>8</v>
      </c>
    </row>
    <row r="25" spans="1:12" ht="14.45" customHeight="1" x14ac:dyDescent="0.15">
      <c r="A25" s="256"/>
      <c r="B25" s="246"/>
      <c r="C25" s="247"/>
      <c r="D25" s="247"/>
      <c r="E25" s="248"/>
      <c r="F25" s="249"/>
      <c r="G25" s="250"/>
      <c r="H25" s="251"/>
      <c r="I25" s="260"/>
      <c r="J25" s="253" t="s">
        <v>7</v>
      </c>
      <c r="K25" s="254"/>
      <c r="L25" s="255" t="s">
        <v>8</v>
      </c>
    </row>
    <row r="26" spans="1:12" ht="14.45" customHeight="1" x14ac:dyDescent="0.15">
      <c r="A26" s="256"/>
      <c r="B26" s="246"/>
      <c r="C26" s="247"/>
      <c r="D26" s="247"/>
      <c r="E26" s="248"/>
      <c r="F26" s="249"/>
      <c r="G26" s="250"/>
      <c r="H26" s="251"/>
      <c r="I26" s="260"/>
      <c r="J26" s="253" t="s">
        <v>7</v>
      </c>
      <c r="K26" s="254"/>
      <c r="L26" s="255" t="s">
        <v>8</v>
      </c>
    </row>
    <row r="27" spans="1:12" ht="14.45" customHeight="1" thickBot="1" x14ac:dyDescent="0.2">
      <c r="A27" s="284"/>
      <c r="B27" s="285"/>
      <c r="C27" s="286"/>
      <c r="D27" s="286"/>
      <c r="E27" s="287"/>
      <c r="F27" s="249"/>
      <c r="G27" s="250"/>
      <c r="H27" s="288"/>
      <c r="I27" s="289"/>
      <c r="J27" s="290" t="s">
        <v>7</v>
      </c>
      <c r="K27" s="291"/>
      <c r="L27" s="292" t="s">
        <v>8</v>
      </c>
    </row>
    <row r="28" spans="1:12" ht="30" customHeight="1" thickBot="1" x14ac:dyDescent="0.2">
      <c r="A28" s="293" t="s">
        <v>19</v>
      </c>
      <c r="B28" s="293"/>
      <c r="C28" s="293"/>
      <c r="D28" s="293"/>
      <c r="E28" s="294"/>
      <c r="F28" s="295">
        <f>SUM(F4:G27)</f>
        <v>308000</v>
      </c>
      <c r="G28" s="296"/>
      <c r="H28" s="297" t="b">
        <f>IF(F32-F46&lt;0,TRUE,FALSE)</f>
        <v>0</v>
      </c>
      <c r="I28" s="297">
        <f>IF(F28/2&gt;=1000000,"1000000",ROUNDDOWN(F32/2,-3))</f>
        <v>129000</v>
      </c>
      <c r="J28" s="297" t="b">
        <f>IF(I28="1000000",TRUE,FALSE)</f>
        <v>0</v>
      </c>
      <c r="K28" s="297">
        <f>IF(J28=TRUE,"1000000",I28)</f>
        <v>129000</v>
      </c>
      <c r="L28" s="298"/>
    </row>
    <row r="29" spans="1:12" ht="9" customHeight="1" thickBot="1" x14ac:dyDescent="0.2">
      <c r="A29" s="299"/>
      <c r="B29" s="300"/>
      <c r="C29" s="300"/>
      <c r="D29" s="297">
        <f>ROUNDDOWN(F32/2,-3)</f>
        <v>129000</v>
      </c>
      <c r="E29" s="297">
        <f>F46</f>
        <v>115000</v>
      </c>
      <c r="F29" s="297">
        <f>D29+F46</f>
        <v>244000</v>
      </c>
      <c r="G29" s="297">
        <f>F32</f>
        <v>258000</v>
      </c>
      <c r="H29" s="297">
        <f>G29-F29</f>
        <v>14000</v>
      </c>
      <c r="I29" s="297" t="b">
        <f>IF(H29&gt;=0,TRUE,FALSE)</f>
        <v>1</v>
      </c>
      <c r="J29" s="297"/>
      <c r="K29" s="297"/>
      <c r="L29" s="297"/>
    </row>
    <row r="30" spans="1:12" ht="29.85" customHeight="1" thickBot="1" x14ac:dyDescent="0.2">
      <c r="A30" s="301" t="s">
        <v>20</v>
      </c>
      <c r="B30" s="302"/>
      <c r="C30" s="302"/>
      <c r="D30" s="302"/>
      <c r="E30" s="302"/>
      <c r="F30" s="303">
        <v>50000</v>
      </c>
      <c r="G30" s="304"/>
      <c r="H30" s="305" t="s">
        <v>25</v>
      </c>
      <c r="I30" s="306"/>
      <c r="J30" s="306"/>
      <c r="K30" s="306"/>
      <c r="L30" s="307"/>
    </row>
    <row r="31" spans="1:12" ht="8.85" customHeight="1" thickBot="1" x14ac:dyDescent="0.2">
      <c r="A31" s="297">
        <f>IF(J28=TRUE,"10000000",IF(I29=FALSE,I28,D29))</f>
        <v>129000</v>
      </c>
      <c r="B31" s="297">
        <f>A31+E29</f>
        <v>244000</v>
      </c>
      <c r="C31" s="297">
        <f>G29-B31</f>
        <v>14000</v>
      </c>
      <c r="D31" s="297">
        <f>(B31+C31)-F32</f>
        <v>0</v>
      </c>
      <c r="E31" s="308"/>
      <c r="F31" s="59"/>
      <c r="G31" s="59"/>
      <c r="H31" s="309"/>
      <c r="I31" s="309"/>
      <c r="J31" s="309"/>
      <c r="K31" s="309"/>
      <c r="L31" s="309"/>
    </row>
    <row r="32" spans="1:12" ht="30" customHeight="1" thickBot="1" x14ac:dyDescent="0.2">
      <c r="A32" s="310" t="s">
        <v>24</v>
      </c>
      <c r="B32" s="311"/>
      <c r="C32" s="311"/>
      <c r="D32" s="311"/>
      <c r="E32" s="312"/>
      <c r="F32" s="144">
        <f>ROUNDDOWN(F28-F30,-3)</f>
        <v>258000</v>
      </c>
      <c r="G32" s="145"/>
      <c r="H32" s="313" t="s">
        <v>26</v>
      </c>
      <c r="I32" s="314"/>
      <c r="J32" s="314"/>
      <c r="K32" s="314"/>
      <c r="L32" s="315"/>
    </row>
    <row r="33" spans="1:22" ht="9" customHeight="1" thickBot="1" x14ac:dyDescent="0.2">
      <c r="A33" s="297">
        <f>IF(I29=FALSE,D29+H29,)</f>
        <v>0</v>
      </c>
      <c r="B33" s="316">
        <f>A33+F46</f>
        <v>115000</v>
      </c>
      <c r="C33" s="297">
        <f>G29-B33</f>
        <v>143000</v>
      </c>
      <c r="D33" s="297">
        <f>(F30+F46+A33+C33)-F28</f>
        <v>0</v>
      </c>
      <c r="E33" s="317"/>
      <c r="F33" s="64"/>
      <c r="G33" s="64"/>
      <c r="H33" s="318"/>
      <c r="I33" s="318"/>
      <c r="J33" s="319"/>
      <c r="K33" s="320"/>
      <c r="L33" s="319"/>
    </row>
    <row r="34" spans="1:22" ht="15" customHeight="1" x14ac:dyDescent="0.15">
      <c r="A34" s="321" t="s">
        <v>3</v>
      </c>
      <c r="B34" s="322" t="s">
        <v>16</v>
      </c>
      <c r="C34" s="323"/>
      <c r="D34" s="323"/>
      <c r="E34" s="324"/>
      <c r="F34" s="161">
        <f>SUM(K34:K37)</f>
        <v>115000</v>
      </c>
      <c r="G34" s="162"/>
      <c r="H34" s="325" t="s">
        <v>45</v>
      </c>
      <c r="I34" s="326" t="s">
        <v>50</v>
      </c>
      <c r="J34" s="242" t="s">
        <v>7</v>
      </c>
      <c r="K34" s="327">
        <v>100000</v>
      </c>
      <c r="L34" s="244" t="s">
        <v>8</v>
      </c>
    </row>
    <row r="35" spans="1:22" ht="15" customHeight="1" x14ac:dyDescent="0.15">
      <c r="A35" s="328"/>
      <c r="B35" s="329"/>
      <c r="C35" s="330"/>
      <c r="D35" s="330"/>
      <c r="E35" s="331"/>
      <c r="F35" s="163"/>
      <c r="G35" s="164"/>
      <c r="H35" s="332" t="s">
        <v>46</v>
      </c>
      <c r="I35" s="333" t="s">
        <v>51</v>
      </c>
      <c r="J35" s="253" t="s">
        <v>7</v>
      </c>
      <c r="K35" s="334">
        <v>15000</v>
      </c>
      <c r="L35" s="255" t="s">
        <v>8</v>
      </c>
    </row>
    <row r="36" spans="1:22" ht="15" customHeight="1" x14ac:dyDescent="0.15">
      <c r="A36" s="328"/>
      <c r="B36" s="329"/>
      <c r="C36" s="330"/>
      <c r="D36" s="330"/>
      <c r="E36" s="331"/>
      <c r="F36" s="163"/>
      <c r="G36" s="164"/>
      <c r="H36" s="332"/>
      <c r="I36" s="333"/>
      <c r="J36" s="253" t="s">
        <v>7</v>
      </c>
      <c r="K36" s="334"/>
      <c r="L36" s="255" t="s">
        <v>8</v>
      </c>
    </row>
    <row r="37" spans="1:22" ht="15" customHeight="1" x14ac:dyDescent="0.15">
      <c r="A37" s="328"/>
      <c r="B37" s="335"/>
      <c r="C37" s="336"/>
      <c r="D37" s="336"/>
      <c r="E37" s="337"/>
      <c r="F37" s="165"/>
      <c r="G37" s="166"/>
      <c r="H37" s="338"/>
      <c r="I37" s="339"/>
      <c r="J37" s="340" t="s">
        <v>7</v>
      </c>
      <c r="K37" s="341"/>
      <c r="L37" s="255" t="s">
        <v>8</v>
      </c>
    </row>
    <row r="38" spans="1:22" ht="15" customHeight="1" x14ac:dyDescent="0.15">
      <c r="A38" s="328"/>
      <c r="B38" s="342" t="s">
        <v>17</v>
      </c>
      <c r="C38" s="343"/>
      <c r="D38" s="343"/>
      <c r="E38" s="344"/>
      <c r="F38" s="163">
        <f>SUM(K38:K41)</f>
        <v>0</v>
      </c>
      <c r="G38" s="164"/>
      <c r="H38" s="345"/>
      <c r="I38" s="346"/>
      <c r="J38" s="253" t="s">
        <v>7</v>
      </c>
      <c r="K38" s="334"/>
      <c r="L38" s="347" t="s">
        <v>8</v>
      </c>
    </row>
    <row r="39" spans="1:22" ht="15" customHeight="1" x14ac:dyDescent="0.15">
      <c r="A39" s="328"/>
      <c r="B39" s="348"/>
      <c r="C39" s="349"/>
      <c r="D39" s="349"/>
      <c r="E39" s="350"/>
      <c r="F39" s="163"/>
      <c r="G39" s="164"/>
      <c r="H39" s="332"/>
      <c r="I39" s="333"/>
      <c r="J39" s="253" t="s">
        <v>7</v>
      </c>
      <c r="K39" s="334"/>
      <c r="L39" s="255" t="s">
        <v>8</v>
      </c>
    </row>
    <row r="40" spans="1:22" ht="15" customHeight="1" x14ac:dyDescent="0.15">
      <c r="A40" s="328"/>
      <c r="B40" s="348"/>
      <c r="C40" s="349"/>
      <c r="D40" s="349"/>
      <c r="E40" s="350"/>
      <c r="F40" s="163"/>
      <c r="G40" s="164"/>
      <c r="H40" s="332"/>
      <c r="I40" s="333"/>
      <c r="J40" s="253" t="s">
        <v>7</v>
      </c>
      <c r="K40" s="334"/>
      <c r="L40" s="255" t="s">
        <v>8</v>
      </c>
    </row>
    <row r="41" spans="1:22" ht="15" customHeight="1" x14ac:dyDescent="0.15">
      <c r="A41" s="328"/>
      <c r="B41" s="351"/>
      <c r="C41" s="352"/>
      <c r="D41" s="352"/>
      <c r="E41" s="353"/>
      <c r="F41" s="165"/>
      <c r="G41" s="166"/>
      <c r="H41" s="338"/>
      <c r="I41" s="339"/>
      <c r="J41" s="340" t="s">
        <v>7</v>
      </c>
      <c r="K41" s="341"/>
      <c r="L41" s="255" t="s">
        <v>8</v>
      </c>
    </row>
    <row r="42" spans="1:22" ht="15" customHeight="1" x14ac:dyDescent="0.15">
      <c r="A42" s="328"/>
      <c r="B42" s="354" t="s">
        <v>12</v>
      </c>
      <c r="C42" s="355"/>
      <c r="D42" s="355"/>
      <c r="E42" s="356"/>
      <c r="F42" s="186">
        <f>SUM(K42:K45)</f>
        <v>0</v>
      </c>
      <c r="G42" s="187"/>
      <c r="H42" s="345"/>
      <c r="I42" s="346"/>
      <c r="J42" s="253" t="s">
        <v>7</v>
      </c>
      <c r="K42" s="334"/>
      <c r="L42" s="347" t="s">
        <v>8</v>
      </c>
    </row>
    <row r="43" spans="1:22" ht="15" customHeight="1" x14ac:dyDescent="0.15">
      <c r="A43" s="328"/>
      <c r="B43" s="348"/>
      <c r="C43" s="349"/>
      <c r="D43" s="349"/>
      <c r="E43" s="350"/>
      <c r="F43" s="163"/>
      <c r="G43" s="164"/>
      <c r="H43" s="332"/>
      <c r="I43" s="333"/>
      <c r="J43" s="253" t="s">
        <v>7</v>
      </c>
      <c r="K43" s="334"/>
      <c r="L43" s="255" t="s">
        <v>8</v>
      </c>
      <c r="U43" s="55"/>
      <c r="V43" s="55"/>
    </row>
    <row r="44" spans="1:22" ht="15" customHeight="1" x14ac:dyDescent="0.15">
      <c r="A44" s="328"/>
      <c r="B44" s="348"/>
      <c r="C44" s="349"/>
      <c r="D44" s="349"/>
      <c r="E44" s="350"/>
      <c r="F44" s="163"/>
      <c r="G44" s="164"/>
      <c r="H44" s="332"/>
      <c r="I44" s="333"/>
      <c r="J44" s="253" t="s">
        <v>7</v>
      </c>
      <c r="K44" s="334"/>
      <c r="L44" s="255" t="s">
        <v>8</v>
      </c>
    </row>
    <row r="45" spans="1:22" ht="15" customHeight="1" thickBot="1" x14ac:dyDescent="0.2">
      <c r="A45" s="357"/>
      <c r="B45" s="358"/>
      <c r="C45" s="359"/>
      <c r="D45" s="359"/>
      <c r="E45" s="360"/>
      <c r="F45" s="163"/>
      <c r="G45" s="164"/>
      <c r="H45" s="361"/>
      <c r="I45" s="362"/>
      <c r="J45" s="290" t="s">
        <v>7</v>
      </c>
      <c r="K45" s="363"/>
      <c r="L45" s="292" t="s">
        <v>8</v>
      </c>
    </row>
    <row r="46" spans="1:22" ht="30" customHeight="1" thickBot="1" x14ac:dyDescent="0.2">
      <c r="A46" s="364" t="s">
        <v>21</v>
      </c>
      <c r="B46" s="365"/>
      <c r="C46" s="365"/>
      <c r="D46" s="365"/>
      <c r="E46" s="365"/>
      <c r="F46" s="366">
        <f>SUM(F34:G45)</f>
        <v>115000</v>
      </c>
      <c r="G46" s="367"/>
      <c r="H46" s="368"/>
      <c r="I46" s="368"/>
      <c r="J46" s="368"/>
      <c r="K46" s="368"/>
      <c r="L46" s="368"/>
    </row>
    <row r="47" spans="1:22" ht="9" customHeight="1" thickBot="1" x14ac:dyDescent="0.2">
      <c r="A47" s="369"/>
      <c r="B47" s="369"/>
      <c r="C47" s="369"/>
      <c r="D47" s="369"/>
      <c r="E47" s="369"/>
      <c r="F47" s="370"/>
      <c r="G47" s="370"/>
      <c r="H47" s="368"/>
      <c r="I47" s="368"/>
      <c r="J47" s="368"/>
      <c r="K47" s="368"/>
      <c r="L47" s="368"/>
    </row>
    <row r="48" spans="1:22" ht="30" customHeight="1" thickBot="1" x14ac:dyDescent="0.2">
      <c r="A48" s="371" t="s">
        <v>22</v>
      </c>
      <c r="B48" s="372"/>
      <c r="C48" s="372"/>
      <c r="D48" s="372"/>
      <c r="E48" s="372"/>
      <c r="F48" s="194">
        <f>IF(H28=TRUE,"対象外",IF(J28=TRUE,K28,IF(I29=FALSE,A33,A31)))</f>
        <v>129000</v>
      </c>
      <c r="G48" s="195"/>
      <c r="H48" s="373" t="s">
        <v>27</v>
      </c>
      <c r="I48" s="374" t="str">
        <f>IF(H28=TRUE,"助成の対象外です",IF(J28=TRUE,"上限金額です",IF(H29&lt;0,"収入が多いため減額になります","")))</f>
        <v/>
      </c>
      <c r="J48" s="374"/>
      <c r="K48" s="374"/>
      <c r="L48" s="375"/>
    </row>
    <row r="49" spans="1:12" ht="7.5" customHeight="1" thickBot="1" x14ac:dyDescent="0.2">
      <c r="A49" s="368"/>
      <c r="B49" s="368"/>
      <c r="C49" s="368"/>
      <c r="D49" s="376"/>
      <c r="E49" s="377"/>
      <c r="F49" s="377"/>
      <c r="G49" s="377"/>
      <c r="H49" s="376"/>
      <c r="I49" s="376"/>
      <c r="J49" s="378"/>
      <c r="K49" s="378"/>
      <c r="L49" s="378"/>
    </row>
    <row r="50" spans="1:12" ht="30" customHeight="1" thickBot="1" x14ac:dyDescent="0.2">
      <c r="A50" s="364" t="s">
        <v>23</v>
      </c>
      <c r="B50" s="365"/>
      <c r="C50" s="365"/>
      <c r="D50" s="365"/>
      <c r="E50" s="365"/>
      <c r="F50" s="379">
        <f>IF(F48="対象外","対象外",F32-(F46+F48))</f>
        <v>14000</v>
      </c>
      <c r="G50" s="380"/>
      <c r="H50" s="314" t="s">
        <v>48</v>
      </c>
      <c r="I50" s="306"/>
      <c r="J50" s="306"/>
      <c r="K50" s="306"/>
      <c r="L50" s="307"/>
    </row>
    <row r="51" spans="1:12" ht="9" customHeight="1" thickBot="1" x14ac:dyDescent="0.2">
      <c r="A51" s="378"/>
      <c r="B51" s="378"/>
      <c r="C51" s="378"/>
      <c r="D51" s="368"/>
      <c r="E51" s="368"/>
      <c r="F51" s="368"/>
      <c r="G51" s="368"/>
      <c r="H51" s="368"/>
      <c r="I51" s="368"/>
      <c r="J51" s="368"/>
      <c r="K51" s="368"/>
      <c r="L51" s="368"/>
    </row>
    <row r="52" spans="1:12" ht="30" customHeight="1" thickBot="1" x14ac:dyDescent="0.2">
      <c r="A52" s="381" t="s">
        <v>18</v>
      </c>
      <c r="B52" s="220"/>
      <c r="C52" s="220"/>
      <c r="D52" s="220"/>
      <c r="E52" s="221"/>
      <c r="F52" s="382">
        <f>IF(F50="対象外","対象外",(F30+F46+F48+F50)-F28)</f>
        <v>0</v>
      </c>
      <c r="G52" s="383"/>
      <c r="H52" s="384" t="s">
        <v>47</v>
      </c>
      <c r="I52" s="385"/>
      <c r="J52" s="385"/>
      <c r="K52" s="385"/>
      <c r="L52" s="386"/>
    </row>
    <row r="53" spans="1:12" ht="13.5" customHeight="1" x14ac:dyDescent="0.15">
      <c r="A53" s="376"/>
      <c r="B53" s="378"/>
      <c r="C53" s="378"/>
      <c r="D53" s="378"/>
      <c r="E53" s="387"/>
      <c r="F53" s="378"/>
      <c r="G53" s="388"/>
      <c r="H53" s="389"/>
      <c r="I53" s="389"/>
      <c r="J53" s="378"/>
      <c r="K53" s="378"/>
      <c r="L53" s="378"/>
    </row>
    <row r="54" spans="1:12" ht="13.5" customHeight="1" x14ac:dyDescent="0.1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customHeight="1" x14ac:dyDescent="0.15">
      <c r="A55" s="2"/>
      <c r="B55"/>
      <c r="C55"/>
      <c r="D55"/>
      <c r="E55" s="45"/>
      <c r="F55"/>
      <c r="G55" s="4"/>
      <c r="H55" s="56"/>
      <c r="I55" s="5"/>
      <c r="J55"/>
      <c r="K55"/>
      <c r="L55"/>
    </row>
    <row r="56" spans="1:12" ht="13.5" customHeight="1" x14ac:dyDescent="0.15">
      <c r="A56"/>
      <c r="B56"/>
      <c r="C56"/>
      <c r="D56"/>
      <c r="E56"/>
      <c r="F56"/>
      <c r="G56"/>
      <c r="H56" s="57"/>
      <c r="I56"/>
      <c r="J56"/>
      <c r="K56"/>
      <c r="L56"/>
    </row>
    <row r="57" spans="1:12" ht="15" customHeight="1" x14ac:dyDescent="0.15">
      <c r="A57" s="2"/>
      <c r="B57"/>
      <c r="C57"/>
      <c r="D57"/>
      <c r="E57" s="46"/>
      <c r="F57"/>
      <c r="G57" s="4"/>
      <c r="H57" s="58"/>
      <c r="I57" s="47"/>
      <c r="J57"/>
      <c r="K57"/>
      <c r="L57"/>
    </row>
    <row r="58" spans="1:12" ht="15" customHeight="1" x14ac:dyDescent="0.1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 customHeight="1" x14ac:dyDescent="0.15">
      <c r="A59" s="44"/>
      <c r="B59" s="44"/>
      <c r="C59" s="44"/>
      <c r="I59" s="48"/>
      <c r="J59" s="48"/>
      <c r="K59" s="48"/>
      <c r="L59" s="48"/>
    </row>
    <row r="60" spans="1:12" ht="15" customHeight="1" x14ac:dyDescent="0.15">
      <c r="A60" s="2"/>
      <c r="B60"/>
      <c r="C60"/>
      <c r="J60"/>
    </row>
    <row r="61" spans="1:12" ht="15" customHeight="1" x14ac:dyDescent="0.15">
      <c r="A61"/>
      <c r="B61"/>
      <c r="C61"/>
      <c r="D61"/>
      <c r="E61"/>
      <c r="F61"/>
      <c r="G61"/>
      <c r="J61"/>
    </row>
    <row r="62" spans="1:12" ht="15" customHeight="1" x14ac:dyDescent="0.15">
      <c r="A62"/>
      <c r="B62"/>
      <c r="C62"/>
      <c r="D62"/>
      <c r="E62"/>
      <c r="F62"/>
      <c r="G62"/>
      <c r="J62"/>
    </row>
    <row r="63" spans="1:12" ht="11.25" customHeight="1" x14ac:dyDescent="0.15">
      <c r="A63" s="2"/>
      <c r="B63" s="2"/>
      <c r="C63" s="2"/>
      <c r="D63" s="2"/>
      <c r="H63" s="2"/>
      <c r="I63" s="2"/>
      <c r="J63" s="2"/>
      <c r="K63" s="2"/>
      <c r="L63" s="2"/>
    </row>
    <row r="64" spans="1:12" ht="20.25" customHeight="1" x14ac:dyDescent="0.15">
      <c r="A64" s="3"/>
      <c r="B64"/>
      <c r="C64"/>
      <c r="D64"/>
      <c r="E64" s="45"/>
      <c r="F64"/>
      <c r="G64"/>
      <c r="H64" s="2"/>
      <c r="I64" s="2"/>
      <c r="J64" s="48"/>
      <c r="K64" s="48"/>
      <c r="L64" s="48"/>
    </row>
    <row r="65" spans="1:12" ht="18" customHeight="1" x14ac:dyDescent="0.15">
      <c r="A65"/>
      <c r="B65"/>
      <c r="C65"/>
      <c r="D65"/>
      <c r="E65"/>
      <c r="F65"/>
      <c r="G65"/>
      <c r="H65" s="2"/>
      <c r="I65" s="2"/>
      <c r="J65" s="48"/>
      <c r="K65" s="48"/>
      <c r="L65" s="48"/>
    </row>
    <row r="66" spans="1:12" ht="15" customHeight="1" x14ac:dyDescent="0.15">
      <c r="A66"/>
      <c r="B66"/>
      <c r="C66"/>
      <c r="D66"/>
      <c r="E66"/>
      <c r="F66"/>
      <c r="G66"/>
      <c r="H66" s="2"/>
      <c r="I66" s="2"/>
      <c r="J66" s="48"/>
      <c r="K66" s="48"/>
      <c r="L66" s="48"/>
    </row>
    <row r="67" spans="1:12" ht="1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48"/>
      <c r="K67" s="48"/>
      <c r="L67" s="48"/>
    </row>
    <row r="68" spans="1:12" ht="15" customHeight="1" x14ac:dyDescent="0.15"/>
  </sheetData>
  <sheetProtection sheet="1" objects="1" scenarios="1" formatColumns="0" formatRows="0" insertRows="0"/>
  <mergeCells count="47">
    <mergeCell ref="A50:E50"/>
    <mergeCell ref="F50:G50"/>
    <mergeCell ref="H50:L50"/>
    <mergeCell ref="A52:E52"/>
    <mergeCell ref="F52:G52"/>
    <mergeCell ref="H52:L52"/>
    <mergeCell ref="A46:E46"/>
    <mergeCell ref="F46:G46"/>
    <mergeCell ref="A48:E48"/>
    <mergeCell ref="F48:G48"/>
    <mergeCell ref="I48:L48"/>
    <mergeCell ref="H30:L30"/>
    <mergeCell ref="A32:E32"/>
    <mergeCell ref="F32:G32"/>
    <mergeCell ref="H32:L32"/>
    <mergeCell ref="A34:A45"/>
    <mergeCell ref="B34:E37"/>
    <mergeCell ref="F34:G37"/>
    <mergeCell ref="B38:E41"/>
    <mergeCell ref="F38:G41"/>
    <mergeCell ref="B42:E45"/>
    <mergeCell ref="A30:E30"/>
    <mergeCell ref="F30:G30"/>
    <mergeCell ref="F42:G45"/>
    <mergeCell ref="F20:G23"/>
    <mergeCell ref="B24:E27"/>
    <mergeCell ref="F24:G27"/>
    <mergeCell ref="A28:E28"/>
    <mergeCell ref="F28:G28"/>
    <mergeCell ref="A4:A27"/>
    <mergeCell ref="B4:E7"/>
    <mergeCell ref="F4:G7"/>
    <mergeCell ref="B8:E11"/>
    <mergeCell ref="F8:G11"/>
    <mergeCell ref="B12:E15"/>
    <mergeCell ref="F12:G15"/>
    <mergeCell ref="B16:E19"/>
    <mergeCell ref="F16:G19"/>
    <mergeCell ref="B20:E23"/>
    <mergeCell ref="B3:E3"/>
    <mergeCell ref="F3:G3"/>
    <mergeCell ref="H3:L3"/>
    <mergeCell ref="A1:E2"/>
    <mergeCell ref="F1:G1"/>
    <mergeCell ref="H1:L1"/>
    <mergeCell ref="F2:G2"/>
    <mergeCell ref="H2:L2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AJ68"/>
  <sheetViews>
    <sheetView zoomScale="70" zoomScaleNormal="70" zoomScalePageLayoutView="85" workbookViewId="0">
      <selection activeCell="Y14" sqref="Y13:Y14"/>
    </sheetView>
  </sheetViews>
  <sheetFormatPr defaultRowHeight="14.25" x14ac:dyDescent="0.15"/>
  <cols>
    <col min="1" max="4" width="5" style="1" customWidth="1"/>
    <col min="5" max="5" width="13.625" style="1" customWidth="1"/>
    <col min="6" max="6" width="8.625" style="1" customWidth="1"/>
    <col min="7" max="7" width="5.375" style="1" customWidth="1"/>
    <col min="8" max="8" width="34.5" style="1" customWidth="1"/>
    <col min="9" max="9" width="15.75" style="1" customWidth="1"/>
    <col min="10" max="10" width="2.875" style="1" customWidth="1"/>
    <col min="11" max="11" width="9.75" style="1" customWidth="1"/>
    <col min="12" max="12" width="8.25" style="1" bestFit="1" customWidth="1"/>
    <col min="13" max="13" width="14" style="1" customWidth="1"/>
    <col min="14" max="16" width="14" style="6" customWidth="1"/>
    <col min="17" max="17" width="9" style="6"/>
    <col min="18" max="18" width="9.125" style="6" bestFit="1" customWidth="1"/>
    <col min="19" max="19" width="9" style="6"/>
    <col min="20" max="22" width="9.125" style="6" bestFit="1" customWidth="1"/>
    <col min="23" max="23" width="9.625" style="6" bestFit="1" customWidth="1"/>
    <col min="24" max="29" width="9.125" style="6" bestFit="1" customWidth="1"/>
    <col min="30" max="36" width="9" style="6"/>
    <col min="37" max="16384" width="9" style="1"/>
  </cols>
  <sheetData>
    <row r="1" spans="1:12" ht="28.5" customHeight="1" thickBot="1" x14ac:dyDescent="0.2">
      <c r="A1" s="208" t="s">
        <v>6</v>
      </c>
      <c r="B1" s="209"/>
      <c r="C1" s="209"/>
      <c r="D1" s="209"/>
      <c r="E1" s="210"/>
      <c r="F1" s="94" t="s">
        <v>0</v>
      </c>
      <c r="G1" s="95"/>
      <c r="H1" s="96"/>
      <c r="I1" s="97"/>
      <c r="J1" s="97"/>
      <c r="K1" s="97"/>
      <c r="L1" s="98"/>
    </row>
    <row r="2" spans="1:12" ht="28.5" customHeight="1" thickBot="1" x14ac:dyDescent="0.2">
      <c r="A2" s="211"/>
      <c r="B2" s="212"/>
      <c r="C2" s="212"/>
      <c r="D2" s="212"/>
      <c r="E2" s="213"/>
      <c r="F2" s="204" t="s">
        <v>1</v>
      </c>
      <c r="G2" s="205"/>
      <c r="H2" s="96"/>
      <c r="I2" s="97"/>
      <c r="J2" s="97"/>
      <c r="K2" s="97"/>
      <c r="L2" s="98"/>
    </row>
    <row r="3" spans="1:12" ht="28.5" customHeight="1" thickBot="1" x14ac:dyDescent="0.2">
      <c r="A3" s="18"/>
      <c r="B3" s="81" t="s">
        <v>5</v>
      </c>
      <c r="C3" s="82"/>
      <c r="D3" s="82"/>
      <c r="E3" s="82"/>
      <c r="F3" s="83" t="s">
        <v>2</v>
      </c>
      <c r="G3" s="84"/>
      <c r="H3" s="85" t="s">
        <v>13</v>
      </c>
      <c r="I3" s="86"/>
      <c r="J3" s="86"/>
      <c r="K3" s="86"/>
      <c r="L3" s="87"/>
    </row>
    <row r="4" spans="1:12" ht="14.25" customHeight="1" x14ac:dyDescent="0.15">
      <c r="A4" s="115" t="s">
        <v>4</v>
      </c>
      <c r="B4" s="119" t="s">
        <v>10</v>
      </c>
      <c r="C4" s="120"/>
      <c r="D4" s="120"/>
      <c r="E4" s="121"/>
      <c r="F4" s="125">
        <f>SUM(K4:K7)</f>
        <v>0</v>
      </c>
      <c r="G4" s="126"/>
      <c r="H4" s="49"/>
      <c r="I4" s="50"/>
      <c r="J4" s="7" t="s">
        <v>7</v>
      </c>
      <c r="K4" s="51"/>
      <c r="L4" s="8" t="s">
        <v>8</v>
      </c>
    </row>
    <row r="5" spans="1:12" x14ac:dyDescent="0.15">
      <c r="A5" s="116"/>
      <c r="B5" s="105"/>
      <c r="C5" s="106"/>
      <c r="D5" s="106"/>
      <c r="E5" s="107"/>
      <c r="F5" s="101"/>
      <c r="G5" s="102"/>
      <c r="H5" s="19"/>
      <c r="I5" s="20"/>
      <c r="J5" s="9" t="s">
        <v>7</v>
      </c>
      <c r="K5" s="21"/>
      <c r="L5" s="10" t="s">
        <v>8</v>
      </c>
    </row>
    <row r="6" spans="1:12" ht="14.25" customHeight="1" x14ac:dyDescent="0.15">
      <c r="A6" s="117"/>
      <c r="B6" s="105"/>
      <c r="C6" s="106"/>
      <c r="D6" s="106"/>
      <c r="E6" s="107"/>
      <c r="F6" s="101"/>
      <c r="G6" s="102"/>
      <c r="H6" s="19"/>
      <c r="I6" s="20"/>
      <c r="J6" s="9" t="s">
        <v>7</v>
      </c>
      <c r="K6" s="21"/>
      <c r="L6" s="10" t="s">
        <v>8</v>
      </c>
    </row>
    <row r="7" spans="1:12" ht="14.25" customHeight="1" x14ac:dyDescent="0.15">
      <c r="A7" s="117"/>
      <c r="B7" s="122"/>
      <c r="C7" s="123"/>
      <c r="D7" s="123"/>
      <c r="E7" s="124"/>
      <c r="F7" s="101"/>
      <c r="G7" s="102"/>
      <c r="H7" s="19"/>
      <c r="I7" s="22"/>
      <c r="J7" s="9" t="s">
        <v>7</v>
      </c>
      <c r="K7" s="21"/>
      <c r="L7" s="10" t="s">
        <v>8</v>
      </c>
    </row>
    <row r="8" spans="1:12" ht="14.45" customHeight="1" x14ac:dyDescent="0.15">
      <c r="A8" s="117"/>
      <c r="B8" s="127" t="s">
        <v>9</v>
      </c>
      <c r="C8" s="128"/>
      <c r="D8" s="128"/>
      <c r="E8" s="129"/>
      <c r="F8" s="99">
        <f>SUM(K8:K11)</f>
        <v>0</v>
      </c>
      <c r="G8" s="100"/>
      <c r="H8" s="23"/>
      <c r="I8" s="24"/>
      <c r="J8" s="11" t="s">
        <v>7</v>
      </c>
      <c r="K8" s="25"/>
      <c r="L8" s="12" t="s">
        <v>8</v>
      </c>
    </row>
    <row r="9" spans="1:12" ht="14.45" customHeight="1" x14ac:dyDescent="0.15">
      <c r="A9" s="117"/>
      <c r="B9" s="105"/>
      <c r="C9" s="106"/>
      <c r="D9" s="106"/>
      <c r="E9" s="107"/>
      <c r="F9" s="101"/>
      <c r="G9" s="102"/>
      <c r="H9" s="19"/>
      <c r="I9" s="22"/>
      <c r="J9" s="9" t="s">
        <v>7</v>
      </c>
      <c r="K9" s="21"/>
      <c r="L9" s="10" t="s">
        <v>8</v>
      </c>
    </row>
    <row r="10" spans="1:12" ht="14.45" customHeight="1" x14ac:dyDescent="0.15">
      <c r="A10" s="117"/>
      <c r="B10" s="105"/>
      <c r="C10" s="106"/>
      <c r="D10" s="106"/>
      <c r="E10" s="107"/>
      <c r="F10" s="101"/>
      <c r="G10" s="102"/>
      <c r="H10" s="19"/>
      <c r="I10" s="22"/>
      <c r="J10" s="9" t="s">
        <v>7</v>
      </c>
      <c r="K10" s="21"/>
      <c r="L10" s="10" t="s">
        <v>8</v>
      </c>
    </row>
    <row r="11" spans="1:12" ht="14.45" customHeight="1" x14ac:dyDescent="0.15">
      <c r="A11" s="117"/>
      <c r="B11" s="122"/>
      <c r="C11" s="123"/>
      <c r="D11" s="123"/>
      <c r="E11" s="124"/>
      <c r="F11" s="101"/>
      <c r="G11" s="102"/>
      <c r="H11" s="26"/>
      <c r="I11" s="27"/>
      <c r="J11" s="13" t="s">
        <v>7</v>
      </c>
      <c r="K11" s="28"/>
      <c r="L11" s="14" t="s">
        <v>8</v>
      </c>
    </row>
    <row r="12" spans="1:12" ht="14.45" customHeight="1" x14ac:dyDescent="0.15">
      <c r="A12" s="117"/>
      <c r="B12" s="130" t="s">
        <v>14</v>
      </c>
      <c r="C12" s="131"/>
      <c r="D12" s="131"/>
      <c r="E12" s="132"/>
      <c r="F12" s="99">
        <f>SUM(K12:K15)</f>
        <v>0</v>
      </c>
      <c r="G12" s="100"/>
      <c r="H12" s="22"/>
      <c r="I12" s="22"/>
      <c r="J12" s="9" t="s">
        <v>7</v>
      </c>
      <c r="K12" s="21"/>
      <c r="L12" s="10" t="s">
        <v>8</v>
      </c>
    </row>
    <row r="13" spans="1:12" ht="14.45" customHeight="1" x14ac:dyDescent="0.15">
      <c r="A13" s="117"/>
      <c r="B13" s="130"/>
      <c r="C13" s="131"/>
      <c r="D13" s="131"/>
      <c r="E13" s="132"/>
      <c r="F13" s="101"/>
      <c r="G13" s="102"/>
      <c r="H13" s="22"/>
      <c r="I13" s="22"/>
      <c r="J13" s="9" t="s">
        <v>7</v>
      </c>
      <c r="K13" s="21"/>
      <c r="L13" s="10" t="s">
        <v>8</v>
      </c>
    </row>
    <row r="14" spans="1:12" ht="14.45" customHeight="1" x14ac:dyDescent="0.15">
      <c r="A14" s="117"/>
      <c r="B14" s="130"/>
      <c r="C14" s="131"/>
      <c r="D14" s="131"/>
      <c r="E14" s="132"/>
      <c r="F14" s="101"/>
      <c r="G14" s="102"/>
      <c r="H14" s="22"/>
      <c r="I14" s="22"/>
      <c r="J14" s="9" t="s">
        <v>7</v>
      </c>
      <c r="K14" s="21"/>
      <c r="L14" s="10" t="s">
        <v>8</v>
      </c>
    </row>
    <row r="15" spans="1:12" ht="14.45" customHeight="1" x14ac:dyDescent="0.15">
      <c r="A15" s="117"/>
      <c r="B15" s="130"/>
      <c r="C15" s="131"/>
      <c r="D15" s="131"/>
      <c r="E15" s="132"/>
      <c r="F15" s="101"/>
      <c r="G15" s="102"/>
      <c r="H15" s="22"/>
      <c r="I15" s="22"/>
      <c r="J15" s="9" t="s">
        <v>7</v>
      </c>
      <c r="K15" s="21"/>
      <c r="L15" s="10" t="s">
        <v>8</v>
      </c>
    </row>
    <row r="16" spans="1:12" ht="14.45" customHeight="1" x14ac:dyDescent="0.15">
      <c r="A16" s="117"/>
      <c r="B16" s="133" t="s">
        <v>15</v>
      </c>
      <c r="C16" s="134"/>
      <c r="D16" s="134"/>
      <c r="E16" s="135"/>
      <c r="F16" s="99">
        <f>SUM(K16:K19)</f>
        <v>0</v>
      </c>
      <c r="G16" s="100"/>
      <c r="H16" s="23"/>
      <c r="I16" s="24"/>
      <c r="J16" s="11" t="s">
        <v>7</v>
      </c>
      <c r="K16" s="25"/>
      <c r="L16" s="12" t="s">
        <v>8</v>
      </c>
    </row>
    <row r="17" spans="1:12" ht="14.45" customHeight="1" x14ac:dyDescent="0.15">
      <c r="A17" s="117"/>
      <c r="B17" s="130"/>
      <c r="C17" s="131"/>
      <c r="D17" s="131"/>
      <c r="E17" s="132"/>
      <c r="F17" s="101"/>
      <c r="G17" s="102"/>
      <c r="H17" s="19"/>
      <c r="I17" s="22"/>
      <c r="J17" s="9" t="s">
        <v>7</v>
      </c>
      <c r="K17" s="21"/>
      <c r="L17" s="10" t="s">
        <v>8</v>
      </c>
    </row>
    <row r="18" spans="1:12" ht="14.45" customHeight="1" x14ac:dyDescent="0.15">
      <c r="A18" s="117"/>
      <c r="B18" s="130"/>
      <c r="C18" s="131"/>
      <c r="D18" s="131"/>
      <c r="E18" s="132"/>
      <c r="F18" s="101"/>
      <c r="G18" s="102"/>
      <c r="H18" s="19"/>
      <c r="I18" s="22"/>
      <c r="J18" s="9" t="s">
        <v>7</v>
      </c>
      <c r="K18" s="21"/>
      <c r="L18" s="10" t="s">
        <v>8</v>
      </c>
    </row>
    <row r="19" spans="1:12" ht="14.45" customHeight="1" x14ac:dyDescent="0.15">
      <c r="A19" s="117"/>
      <c r="B19" s="130"/>
      <c r="C19" s="131"/>
      <c r="D19" s="131"/>
      <c r="E19" s="132"/>
      <c r="F19" s="103"/>
      <c r="G19" s="104"/>
      <c r="H19" s="26"/>
      <c r="I19" s="27"/>
      <c r="J19" s="13" t="s">
        <v>7</v>
      </c>
      <c r="K19" s="28"/>
      <c r="L19" s="14" t="s">
        <v>8</v>
      </c>
    </row>
    <row r="20" spans="1:12" ht="14.45" customHeight="1" x14ac:dyDescent="0.15">
      <c r="A20" s="117"/>
      <c r="B20" s="127" t="s">
        <v>11</v>
      </c>
      <c r="C20" s="128"/>
      <c r="D20" s="128"/>
      <c r="E20" s="129"/>
      <c r="F20" s="99">
        <f>SUM(K20:K23)</f>
        <v>0</v>
      </c>
      <c r="G20" s="100"/>
      <c r="H20" s="19"/>
      <c r="I20" s="22"/>
      <c r="J20" s="9" t="s">
        <v>7</v>
      </c>
      <c r="K20" s="21"/>
      <c r="L20" s="10" t="s">
        <v>8</v>
      </c>
    </row>
    <row r="21" spans="1:12" ht="14.45" customHeight="1" x14ac:dyDescent="0.15">
      <c r="A21" s="117"/>
      <c r="B21" s="105"/>
      <c r="C21" s="106"/>
      <c r="D21" s="106"/>
      <c r="E21" s="107"/>
      <c r="F21" s="101"/>
      <c r="G21" s="102"/>
      <c r="H21" s="19"/>
      <c r="I21" s="22"/>
      <c r="J21" s="9" t="s">
        <v>7</v>
      </c>
      <c r="K21" s="21"/>
      <c r="L21" s="10" t="s">
        <v>8</v>
      </c>
    </row>
    <row r="22" spans="1:12" ht="14.45" customHeight="1" x14ac:dyDescent="0.15">
      <c r="A22" s="117"/>
      <c r="B22" s="105"/>
      <c r="C22" s="106"/>
      <c r="D22" s="106"/>
      <c r="E22" s="107"/>
      <c r="F22" s="101"/>
      <c r="G22" s="102"/>
      <c r="H22" s="19"/>
      <c r="I22" s="22"/>
      <c r="J22" s="9" t="s">
        <v>7</v>
      </c>
      <c r="K22" s="21"/>
      <c r="L22" s="10" t="s">
        <v>8</v>
      </c>
    </row>
    <row r="23" spans="1:12" ht="14.45" customHeight="1" x14ac:dyDescent="0.15">
      <c r="A23" s="117"/>
      <c r="B23" s="122"/>
      <c r="C23" s="123"/>
      <c r="D23" s="123"/>
      <c r="E23" s="124"/>
      <c r="F23" s="103"/>
      <c r="G23" s="104"/>
      <c r="H23" s="19"/>
      <c r="I23" s="22"/>
      <c r="J23" s="9" t="s">
        <v>7</v>
      </c>
      <c r="K23" s="21"/>
      <c r="L23" s="10" t="s">
        <v>8</v>
      </c>
    </row>
    <row r="24" spans="1:12" ht="14.45" customHeight="1" x14ac:dyDescent="0.15">
      <c r="A24" s="117"/>
      <c r="B24" s="105" t="s">
        <v>12</v>
      </c>
      <c r="C24" s="106"/>
      <c r="D24" s="106"/>
      <c r="E24" s="107"/>
      <c r="F24" s="99">
        <f>SUM(K24:K27)</f>
        <v>0</v>
      </c>
      <c r="G24" s="100"/>
      <c r="H24" s="23"/>
      <c r="I24" s="24"/>
      <c r="J24" s="11" t="s">
        <v>7</v>
      </c>
      <c r="K24" s="25"/>
      <c r="L24" s="12" t="s">
        <v>8</v>
      </c>
    </row>
    <row r="25" spans="1:12" ht="14.45" customHeight="1" x14ac:dyDescent="0.15">
      <c r="A25" s="117"/>
      <c r="B25" s="105"/>
      <c r="C25" s="106"/>
      <c r="D25" s="106"/>
      <c r="E25" s="107"/>
      <c r="F25" s="101"/>
      <c r="G25" s="102"/>
      <c r="H25" s="19"/>
      <c r="I25" s="22"/>
      <c r="J25" s="9" t="s">
        <v>7</v>
      </c>
      <c r="K25" s="21"/>
      <c r="L25" s="10" t="s">
        <v>8</v>
      </c>
    </row>
    <row r="26" spans="1:12" ht="14.45" customHeight="1" x14ac:dyDescent="0.15">
      <c r="A26" s="117"/>
      <c r="B26" s="105"/>
      <c r="C26" s="106"/>
      <c r="D26" s="106"/>
      <c r="E26" s="107"/>
      <c r="F26" s="101"/>
      <c r="G26" s="102"/>
      <c r="H26" s="19"/>
      <c r="I26" s="22"/>
      <c r="J26" s="9" t="s">
        <v>7</v>
      </c>
      <c r="K26" s="21"/>
      <c r="L26" s="10" t="s">
        <v>8</v>
      </c>
    </row>
    <row r="27" spans="1:12" ht="14.45" customHeight="1" thickBot="1" x14ac:dyDescent="0.2">
      <c r="A27" s="118"/>
      <c r="B27" s="108"/>
      <c r="C27" s="109"/>
      <c r="D27" s="109"/>
      <c r="E27" s="110"/>
      <c r="F27" s="101"/>
      <c r="G27" s="102"/>
      <c r="H27" s="52"/>
      <c r="I27" s="53"/>
      <c r="J27" s="16" t="s">
        <v>7</v>
      </c>
      <c r="K27" s="54"/>
      <c r="L27" s="17" t="s">
        <v>8</v>
      </c>
    </row>
    <row r="28" spans="1:12" ht="30" customHeight="1" thickBot="1" x14ac:dyDescent="0.2">
      <c r="A28" s="111" t="s">
        <v>19</v>
      </c>
      <c r="B28" s="111"/>
      <c r="C28" s="111"/>
      <c r="D28" s="111"/>
      <c r="E28" s="112"/>
      <c r="F28" s="113">
        <f>SUM(F4:G27)</f>
        <v>0</v>
      </c>
      <c r="G28" s="114"/>
      <c r="H28" s="60" t="b">
        <f>IF(F32-F46&lt;0,TRUE,FALSE)</f>
        <v>0</v>
      </c>
      <c r="I28" s="60">
        <f>IF(F28/2&gt;=1000000,"1000000",ROUNDDOWN(F32/2,-3))</f>
        <v>0</v>
      </c>
      <c r="J28" s="60" t="b">
        <f>IF(I28="1000000",TRUE,FALSE)</f>
        <v>0</v>
      </c>
      <c r="K28" s="60">
        <f>IF(J28=TRUE,"1000000",I28)</f>
        <v>0</v>
      </c>
      <c r="L28" s="71"/>
    </row>
    <row r="29" spans="1:12" ht="9" customHeight="1" thickBot="1" x14ac:dyDescent="0.2">
      <c r="A29" s="70"/>
      <c r="B29" s="70"/>
      <c r="C29" s="70"/>
      <c r="D29" s="60">
        <f>ROUNDDOWN(F32/2,-3)</f>
        <v>0</v>
      </c>
      <c r="E29" s="60">
        <f>F46</f>
        <v>0</v>
      </c>
      <c r="F29" s="60">
        <f>D29+F46</f>
        <v>0</v>
      </c>
      <c r="G29" s="60">
        <f>F32</f>
        <v>0</v>
      </c>
      <c r="H29" s="60">
        <f>G29-F29</f>
        <v>0</v>
      </c>
      <c r="I29" s="60" t="b">
        <f>IF(H29&gt;=0,TRUE,FALSE)</f>
        <v>1</v>
      </c>
      <c r="J29" s="60"/>
      <c r="K29" s="60"/>
      <c r="L29" s="60"/>
    </row>
    <row r="30" spans="1:12" ht="29.85" customHeight="1" thickBot="1" x14ac:dyDescent="0.2">
      <c r="A30" s="182" t="s">
        <v>20</v>
      </c>
      <c r="B30" s="183"/>
      <c r="C30" s="183"/>
      <c r="D30" s="183"/>
      <c r="E30" s="183"/>
      <c r="F30" s="184"/>
      <c r="G30" s="185"/>
      <c r="H30" s="138" t="s">
        <v>25</v>
      </c>
      <c r="I30" s="139"/>
      <c r="J30" s="139"/>
      <c r="K30" s="139"/>
      <c r="L30" s="140"/>
    </row>
    <row r="31" spans="1:12" ht="8.85" customHeight="1" thickBot="1" x14ac:dyDescent="0.2">
      <c r="A31" s="60">
        <f>IF(J28=TRUE,"10000000",IF(I29=FALSE,I28,D29))</f>
        <v>0</v>
      </c>
      <c r="B31" s="60">
        <f>A31+E29</f>
        <v>0</v>
      </c>
      <c r="C31" s="60">
        <f>G29-B31</f>
        <v>0</v>
      </c>
      <c r="D31" s="60">
        <f>(B31+C31)-F32</f>
        <v>0</v>
      </c>
      <c r="E31" s="68"/>
      <c r="F31" s="59"/>
      <c r="G31" s="59"/>
      <c r="H31" s="69"/>
      <c r="I31" s="69"/>
      <c r="J31" s="69"/>
      <c r="K31" s="69"/>
      <c r="L31" s="69"/>
    </row>
    <row r="32" spans="1:12" ht="30" customHeight="1" thickBot="1" x14ac:dyDescent="0.2">
      <c r="A32" s="141" t="s">
        <v>24</v>
      </c>
      <c r="B32" s="142"/>
      <c r="C32" s="142"/>
      <c r="D32" s="142"/>
      <c r="E32" s="143"/>
      <c r="F32" s="144">
        <f>ROUNDDOWN(F28-F30,-3)</f>
        <v>0</v>
      </c>
      <c r="G32" s="145"/>
      <c r="H32" s="214" t="s">
        <v>26</v>
      </c>
      <c r="I32" s="215"/>
      <c r="J32" s="215"/>
      <c r="K32" s="215"/>
      <c r="L32" s="216"/>
    </row>
    <row r="33" spans="1:22" ht="9" customHeight="1" thickBot="1" x14ac:dyDescent="0.2">
      <c r="A33" s="60">
        <f>IF(I29=FALSE,D29+H29,)</f>
        <v>0</v>
      </c>
      <c r="B33" s="62">
        <f>A33+F46</f>
        <v>0</v>
      </c>
      <c r="C33" s="60">
        <f>G29-B33</f>
        <v>0</v>
      </c>
      <c r="D33" s="62">
        <f>(F30+F46+A33+C33)-F28</f>
        <v>0</v>
      </c>
      <c r="E33" s="63"/>
      <c r="F33" s="64"/>
      <c r="G33" s="64"/>
      <c r="H33" s="65"/>
      <c r="I33" s="65"/>
      <c r="J33" s="66"/>
      <c r="K33" s="67"/>
      <c r="L33" s="66"/>
    </row>
    <row r="34" spans="1:22" ht="15" customHeight="1" x14ac:dyDescent="0.15">
      <c r="A34" s="149" t="s">
        <v>3</v>
      </c>
      <c r="B34" s="152" t="s">
        <v>16</v>
      </c>
      <c r="C34" s="153"/>
      <c r="D34" s="153"/>
      <c r="E34" s="154"/>
      <c r="F34" s="161">
        <f>SUM(K34:K37)</f>
        <v>0</v>
      </c>
      <c r="G34" s="162"/>
      <c r="H34" s="29"/>
      <c r="I34" s="30"/>
      <c r="J34" s="7" t="s">
        <v>7</v>
      </c>
      <c r="K34" s="31"/>
      <c r="L34" s="8" t="s">
        <v>8</v>
      </c>
    </row>
    <row r="35" spans="1:22" ht="15" customHeight="1" x14ac:dyDescent="0.15">
      <c r="A35" s="150"/>
      <c r="B35" s="155"/>
      <c r="C35" s="156"/>
      <c r="D35" s="156"/>
      <c r="E35" s="157"/>
      <c r="F35" s="163"/>
      <c r="G35" s="164"/>
      <c r="H35" s="32"/>
      <c r="I35" s="33"/>
      <c r="J35" s="9" t="s">
        <v>7</v>
      </c>
      <c r="K35" s="34"/>
      <c r="L35" s="10" t="s">
        <v>8</v>
      </c>
    </row>
    <row r="36" spans="1:22" ht="15" customHeight="1" x14ac:dyDescent="0.15">
      <c r="A36" s="150"/>
      <c r="B36" s="155"/>
      <c r="C36" s="156"/>
      <c r="D36" s="156"/>
      <c r="E36" s="157"/>
      <c r="F36" s="163"/>
      <c r="G36" s="164"/>
      <c r="H36" s="32"/>
      <c r="I36" s="33"/>
      <c r="J36" s="9" t="s">
        <v>7</v>
      </c>
      <c r="K36" s="34"/>
      <c r="L36" s="10" t="s">
        <v>8</v>
      </c>
    </row>
    <row r="37" spans="1:22" ht="15" customHeight="1" x14ac:dyDescent="0.15">
      <c r="A37" s="150"/>
      <c r="B37" s="158"/>
      <c r="C37" s="159"/>
      <c r="D37" s="159"/>
      <c r="E37" s="160"/>
      <c r="F37" s="165"/>
      <c r="G37" s="166"/>
      <c r="H37" s="35"/>
      <c r="I37" s="36"/>
      <c r="J37" s="15" t="s">
        <v>7</v>
      </c>
      <c r="K37" s="37"/>
      <c r="L37" s="10" t="s">
        <v>8</v>
      </c>
    </row>
    <row r="38" spans="1:22" ht="15" customHeight="1" x14ac:dyDescent="0.15">
      <c r="A38" s="150"/>
      <c r="B38" s="167" t="s">
        <v>17</v>
      </c>
      <c r="C38" s="168"/>
      <c r="D38" s="168"/>
      <c r="E38" s="169"/>
      <c r="F38" s="163">
        <f>SUM(K38:K41)</f>
        <v>0</v>
      </c>
      <c r="G38" s="164"/>
      <c r="H38" s="38"/>
      <c r="I38" s="39"/>
      <c r="J38" s="9" t="s">
        <v>7</v>
      </c>
      <c r="K38" s="34"/>
      <c r="L38" s="61" t="s">
        <v>8</v>
      </c>
    </row>
    <row r="39" spans="1:22" ht="15" customHeight="1" x14ac:dyDescent="0.15">
      <c r="A39" s="150"/>
      <c r="B39" s="170"/>
      <c r="C39" s="171"/>
      <c r="D39" s="171"/>
      <c r="E39" s="172"/>
      <c r="F39" s="163"/>
      <c r="G39" s="164"/>
      <c r="H39" s="32"/>
      <c r="I39" s="33"/>
      <c r="J39" s="9" t="s">
        <v>7</v>
      </c>
      <c r="K39" s="34"/>
      <c r="L39" s="10" t="s">
        <v>8</v>
      </c>
    </row>
    <row r="40" spans="1:22" ht="15" customHeight="1" x14ac:dyDescent="0.15">
      <c r="A40" s="150"/>
      <c r="B40" s="170"/>
      <c r="C40" s="171"/>
      <c r="D40" s="171"/>
      <c r="E40" s="172"/>
      <c r="F40" s="163"/>
      <c r="G40" s="164"/>
      <c r="H40" s="32"/>
      <c r="I40" s="33"/>
      <c r="J40" s="9" t="s">
        <v>7</v>
      </c>
      <c r="K40" s="34"/>
      <c r="L40" s="10" t="s">
        <v>8</v>
      </c>
    </row>
    <row r="41" spans="1:22" ht="15" customHeight="1" x14ac:dyDescent="0.15">
      <c r="A41" s="150"/>
      <c r="B41" s="173"/>
      <c r="C41" s="174"/>
      <c r="D41" s="174"/>
      <c r="E41" s="175"/>
      <c r="F41" s="165"/>
      <c r="G41" s="166"/>
      <c r="H41" s="35"/>
      <c r="I41" s="36"/>
      <c r="J41" s="15" t="s">
        <v>7</v>
      </c>
      <c r="K41" s="37"/>
      <c r="L41" s="10" t="s">
        <v>8</v>
      </c>
    </row>
    <row r="42" spans="1:22" ht="15" customHeight="1" x14ac:dyDescent="0.15">
      <c r="A42" s="150"/>
      <c r="B42" s="176" t="s">
        <v>12</v>
      </c>
      <c r="C42" s="177"/>
      <c r="D42" s="177"/>
      <c r="E42" s="178"/>
      <c r="F42" s="186">
        <f>SUM(K42:K45)</f>
        <v>0</v>
      </c>
      <c r="G42" s="187"/>
      <c r="H42" s="38"/>
      <c r="I42" s="39"/>
      <c r="J42" s="9" t="s">
        <v>7</v>
      </c>
      <c r="K42" s="34"/>
      <c r="L42" s="61" t="s">
        <v>8</v>
      </c>
    </row>
    <row r="43" spans="1:22" ht="15" customHeight="1" x14ac:dyDescent="0.15">
      <c r="A43" s="150"/>
      <c r="B43" s="170"/>
      <c r="C43" s="171"/>
      <c r="D43" s="171"/>
      <c r="E43" s="172"/>
      <c r="F43" s="163"/>
      <c r="G43" s="164"/>
      <c r="H43" s="32"/>
      <c r="I43" s="33"/>
      <c r="J43" s="9" t="s">
        <v>7</v>
      </c>
      <c r="K43" s="34"/>
      <c r="L43" s="10" t="s">
        <v>8</v>
      </c>
      <c r="U43" s="55"/>
      <c r="V43" s="55"/>
    </row>
    <row r="44" spans="1:22" ht="15" customHeight="1" x14ac:dyDescent="0.15">
      <c r="A44" s="150"/>
      <c r="B44" s="170"/>
      <c r="C44" s="171"/>
      <c r="D44" s="171"/>
      <c r="E44" s="172"/>
      <c r="F44" s="163"/>
      <c r="G44" s="164"/>
      <c r="H44" s="32"/>
      <c r="I44" s="33"/>
      <c r="J44" s="9" t="s">
        <v>7</v>
      </c>
      <c r="K44" s="34"/>
      <c r="L44" s="10" t="s">
        <v>8</v>
      </c>
    </row>
    <row r="45" spans="1:22" ht="15" customHeight="1" thickBot="1" x14ac:dyDescent="0.2">
      <c r="A45" s="151"/>
      <c r="B45" s="179"/>
      <c r="C45" s="180"/>
      <c r="D45" s="180"/>
      <c r="E45" s="181"/>
      <c r="F45" s="163"/>
      <c r="G45" s="164"/>
      <c r="H45" s="40"/>
      <c r="I45" s="41"/>
      <c r="J45" s="16" t="s">
        <v>7</v>
      </c>
      <c r="K45" s="42"/>
      <c r="L45" s="17" t="s">
        <v>8</v>
      </c>
    </row>
    <row r="46" spans="1:22" ht="30" customHeight="1" thickBot="1" x14ac:dyDescent="0.2">
      <c r="A46" s="188" t="s">
        <v>21</v>
      </c>
      <c r="B46" s="189"/>
      <c r="C46" s="189"/>
      <c r="D46" s="189"/>
      <c r="E46" s="189"/>
      <c r="F46" s="190">
        <f>SUM(F34:G45)</f>
        <v>0</v>
      </c>
      <c r="G46" s="191"/>
      <c r="H46" s="74"/>
      <c r="I46" s="74"/>
      <c r="J46" s="74"/>
      <c r="K46" s="74"/>
      <c r="L46" s="74"/>
    </row>
    <row r="47" spans="1:22" ht="9" customHeight="1" thickBot="1" x14ac:dyDescent="0.2">
      <c r="A47" s="75"/>
      <c r="B47" s="75"/>
      <c r="C47" s="75"/>
      <c r="D47" s="75"/>
      <c r="E47" s="75"/>
      <c r="F47" s="76"/>
      <c r="G47" s="76"/>
      <c r="H47" s="74"/>
      <c r="I47" s="74"/>
      <c r="J47" s="74"/>
      <c r="K47" s="74"/>
      <c r="L47" s="74"/>
    </row>
    <row r="48" spans="1:22" ht="30" customHeight="1" thickBot="1" x14ac:dyDescent="0.2">
      <c r="A48" s="192" t="s">
        <v>22</v>
      </c>
      <c r="B48" s="193"/>
      <c r="C48" s="193"/>
      <c r="D48" s="193"/>
      <c r="E48" s="193"/>
      <c r="F48" s="194">
        <f>IF(H28=TRUE,"対象外",IF(J28=TRUE,K28,IF(I29=FALSE,A33,A31)))</f>
        <v>0</v>
      </c>
      <c r="G48" s="195"/>
      <c r="H48" s="72" t="s">
        <v>27</v>
      </c>
      <c r="I48" s="136" t="str">
        <f>IF(H28=TRUE,"助成の対象外です",IF(J28=TRUE,"上限金額です",IF(H29&lt;0,"収入が多いため減額になります","")))</f>
        <v/>
      </c>
      <c r="J48" s="136"/>
      <c r="K48" s="136"/>
      <c r="L48" s="137"/>
    </row>
    <row r="49" spans="1:12" ht="7.5" customHeight="1" thickBot="1" x14ac:dyDescent="0.2">
      <c r="A49" s="74"/>
      <c r="B49" s="74"/>
      <c r="C49" s="74"/>
      <c r="D49" s="73"/>
      <c r="E49" s="43"/>
      <c r="F49" s="43"/>
      <c r="G49" s="43"/>
      <c r="H49" s="73"/>
      <c r="I49" s="73"/>
      <c r="J49"/>
      <c r="K49"/>
      <c r="L49"/>
    </row>
    <row r="50" spans="1:12" ht="30" customHeight="1" thickBot="1" x14ac:dyDescent="0.2">
      <c r="A50" s="188" t="s">
        <v>23</v>
      </c>
      <c r="B50" s="189"/>
      <c r="C50" s="189"/>
      <c r="D50" s="189"/>
      <c r="E50" s="189"/>
      <c r="F50" s="206">
        <f>IF(F48="対象外","対象外",F32-(F46+F48))</f>
        <v>0</v>
      </c>
      <c r="G50" s="207"/>
      <c r="H50" s="147" t="s">
        <v>48</v>
      </c>
      <c r="I50" s="139"/>
      <c r="J50" s="139"/>
      <c r="K50" s="139"/>
      <c r="L50" s="140"/>
    </row>
    <row r="51" spans="1:12" ht="9" customHeight="1" thickBot="1" x14ac:dyDescent="0.2">
      <c r="A51"/>
      <c r="B51"/>
      <c r="C51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30" customHeight="1" thickBot="1" x14ac:dyDescent="0.2">
      <c r="A52" s="198" t="s">
        <v>18</v>
      </c>
      <c r="B52" s="94"/>
      <c r="C52" s="94"/>
      <c r="D52" s="94"/>
      <c r="E52" s="95"/>
      <c r="F52" s="199">
        <f>IF(F50="対象外","対象外",(F30+F46+F48+F50)-F28)</f>
        <v>0</v>
      </c>
      <c r="G52" s="200"/>
      <c r="H52" s="201" t="s">
        <v>49</v>
      </c>
      <c r="I52" s="202"/>
      <c r="J52" s="202"/>
      <c r="K52" s="202"/>
      <c r="L52" s="203"/>
    </row>
    <row r="53" spans="1:12" ht="13.5" customHeight="1" x14ac:dyDescent="0.15">
      <c r="A53" s="2"/>
      <c r="B53"/>
      <c r="C53"/>
      <c r="D53"/>
      <c r="E53" s="45"/>
      <c r="F53"/>
      <c r="G53" s="4"/>
      <c r="H53" s="5"/>
      <c r="I53" s="5"/>
      <c r="J53"/>
      <c r="K53"/>
      <c r="L53"/>
    </row>
    <row r="54" spans="1:12" ht="13.5" customHeight="1" x14ac:dyDescent="0.1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customHeight="1" x14ac:dyDescent="0.15">
      <c r="A55" s="2"/>
      <c r="B55"/>
      <c r="C55"/>
      <c r="D55"/>
      <c r="E55" s="45"/>
      <c r="F55"/>
      <c r="G55" s="4"/>
      <c r="H55" s="56"/>
      <c r="I55" s="5"/>
      <c r="J55"/>
      <c r="K55"/>
      <c r="L55"/>
    </row>
    <row r="56" spans="1:12" ht="13.5" customHeight="1" x14ac:dyDescent="0.15">
      <c r="A56"/>
      <c r="B56"/>
      <c r="C56"/>
      <c r="D56"/>
      <c r="E56"/>
      <c r="F56"/>
      <c r="G56"/>
      <c r="H56" s="57"/>
      <c r="I56"/>
      <c r="J56"/>
      <c r="K56"/>
      <c r="L56"/>
    </row>
    <row r="57" spans="1:12" ht="15" customHeight="1" x14ac:dyDescent="0.15">
      <c r="A57" s="2"/>
      <c r="B57"/>
      <c r="C57"/>
      <c r="D57"/>
      <c r="E57" s="46"/>
      <c r="F57"/>
      <c r="G57" s="4"/>
      <c r="H57" s="58"/>
      <c r="I57" s="47"/>
      <c r="J57"/>
      <c r="K57"/>
      <c r="L57"/>
    </row>
    <row r="58" spans="1:12" ht="15" customHeight="1" x14ac:dyDescent="0.1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 customHeight="1" x14ac:dyDescent="0.15">
      <c r="A59" s="44"/>
      <c r="B59" s="44"/>
      <c r="C59" s="44"/>
      <c r="I59" s="48"/>
      <c r="J59" s="48"/>
      <c r="K59" s="48"/>
      <c r="L59" s="48"/>
    </row>
    <row r="60" spans="1:12" ht="15" customHeight="1" x14ac:dyDescent="0.15">
      <c r="A60" s="2"/>
      <c r="B60"/>
      <c r="C60"/>
      <c r="J60"/>
    </row>
    <row r="61" spans="1:12" ht="15" customHeight="1" x14ac:dyDescent="0.15">
      <c r="A61"/>
      <c r="B61"/>
      <c r="C61"/>
      <c r="D61"/>
      <c r="E61"/>
      <c r="F61"/>
      <c r="G61"/>
      <c r="J61"/>
    </row>
    <row r="62" spans="1:12" ht="15" customHeight="1" x14ac:dyDescent="0.15">
      <c r="A62"/>
      <c r="B62"/>
      <c r="C62"/>
      <c r="D62"/>
      <c r="E62"/>
      <c r="F62"/>
      <c r="G62"/>
      <c r="J62"/>
    </row>
    <row r="63" spans="1:12" ht="11.25" customHeight="1" x14ac:dyDescent="0.15">
      <c r="A63" s="2"/>
      <c r="B63" s="2"/>
      <c r="C63" s="2"/>
      <c r="D63" s="2"/>
      <c r="H63" s="2"/>
      <c r="I63" s="2"/>
      <c r="J63" s="2"/>
      <c r="K63" s="2"/>
      <c r="L63" s="2"/>
    </row>
    <row r="64" spans="1:12" ht="20.25" customHeight="1" x14ac:dyDescent="0.15">
      <c r="A64" s="3"/>
      <c r="B64"/>
      <c r="C64"/>
      <c r="D64"/>
      <c r="E64" s="45"/>
      <c r="F64"/>
      <c r="G64"/>
      <c r="H64" s="2"/>
      <c r="I64" s="2"/>
      <c r="J64" s="48"/>
      <c r="K64" s="48"/>
      <c r="L64" s="48"/>
    </row>
    <row r="65" spans="1:12" ht="18" customHeight="1" x14ac:dyDescent="0.15">
      <c r="A65"/>
      <c r="B65"/>
      <c r="C65"/>
      <c r="D65"/>
      <c r="E65"/>
      <c r="F65"/>
      <c r="G65"/>
      <c r="H65" s="2"/>
      <c r="I65" s="2"/>
      <c r="J65" s="48"/>
      <c r="K65" s="48"/>
      <c r="L65" s="48"/>
    </row>
    <row r="66" spans="1:12" ht="15" customHeight="1" x14ac:dyDescent="0.15">
      <c r="A66"/>
      <c r="B66"/>
      <c r="C66"/>
      <c r="D66"/>
      <c r="E66"/>
      <c r="F66"/>
      <c r="G66"/>
      <c r="H66" s="2"/>
      <c r="I66" s="2"/>
      <c r="J66" s="48"/>
      <c r="K66" s="48"/>
      <c r="L66" s="48"/>
    </row>
    <row r="67" spans="1:12" ht="1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48"/>
      <c r="K67" s="48"/>
      <c r="L67" s="48"/>
    </row>
    <row r="68" spans="1:12" ht="15" customHeight="1" x14ac:dyDescent="0.15"/>
  </sheetData>
  <sheetProtection sheet="1" objects="1" scenarios="1" formatColumns="0" formatRows="0" insertRows="0"/>
  <mergeCells count="47">
    <mergeCell ref="A52:E52"/>
    <mergeCell ref="F52:G52"/>
    <mergeCell ref="H52:L52"/>
    <mergeCell ref="A48:E48"/>
    <mergeCell ref="F48:G48"/>
    <mergeCell ref="A50:E50"/>
    <mergeCell ref="F50:G50"/>
    <mergeCell ref="H50:L50"/>
    <mergeCell ref="I48:L48"/>
    <mergeCell ref="H30:L30"/>
    <mergeCell ref="A32:E32"/>
    <mergeCell ref="F32:G32"/>
    <mergeCell ref="H32:L32"/>
    <mergeCell ref="A34:A45"/>
    <mergeCell ref="B34:E37"/>
    <mergeCell ref="F34:G37"/>
    <mergeCell ref="B38:E41"/>
    <mergeCell ref="F38:G41"/>
    <mergeCell ref="B42:E45"/>
    <mergeCell ref="A30:E30"/>
    <mergeCell ref="F30:G30"/>
    <mergeCell ref="F42:G45"/>
    <mergeCell ref="A46:E46"/>
    <mergeCell ref="F46:G46"/>
    <mergeCell ref="F20:G23"/>
    <mergeCell ref="B24:E27"/>
    <mergeCell ref="F24:G27"/>
    <mergeCell ref="A28:E28"/>
    <mergeCell ref="F28:G28"/>
    <mergeCell ref="A4:A27"/>
    <mergeCell ref="B4:E7"/>
    <mergeCell ref="F4:G7"/>
    <mergeCell ref="B8:E11"/>
    <mergeCell ref="F8:G11"/>
    <mergeCell ref="B12:E15"/>
    <mergeCell ref="F12:G15"/>
    <mergeCell ref="B16:E19"/>
    <mergeCell ref="F16:G19"/>
    <mergeCell ref="B20:E23"/>
    <mergeCell ref="B3:E3"/>
    <mergeCell ref="F3:G3"/>
    <mergeCell ref="H3:L3"/>
    <mergeCell ref="A1:E2"/>
    <mergeCell ref="F1:G1"/>
    <mergeCell ref="H1:L1"/>
    <mergeCell ref="F2:G2"/>
    <mergeCell ref="H2:L2"/>
  </mergeCells>
  <phoneticPr fontId="2"/>
  <printOptions horizontalCentered="1" verticalCentered="1"/>
  <pageMargins left="0.51181102362204722" right="0.19685039370078741" top="0.19685039370078741" bottom="0.19685039370078741" header="0.19685039370078741" footer="0.1968503937007874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 </vt:lpstr>
      <vt:lpstr>記入例（1）</vt:lpstr>
      <vt:lpstr>記入例 (2)</vt:lpstr>
      <vt:lpstr>'記入例 (2)'!Print_Area</vt:lpstr>
      <vt:lpstr>'記入例（1）'!Print_Area</vt:lpstr>
      <vt:lpstr>'申請書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中山 雅貴</cp:lastModifiedBy>
  <cp:lastPrinted>2022-04-08T02:30:47Z</cp:lastPrinted>
  <dcterms:created xsi:type="dcterms:W3CDTF">2005-08-20T05:05:02Z</dcterms:created>
  <dcterms:modified xsi:type="dcterms:W3CDTF">2023-04-14T09:22:25Z</dcterms:modified>
</cp:coreProperties>
</file>